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4" activeTab="8"/>
  </bookViews>
  <sheets>
    <sheet name="Pay Slip" sheetId="1" r:id="rId1"/>
    <sheet name="Fixation Form-New Appoint." sheetId="2" r:id="rId2"/>
    <sheet name="Fixation Form-Confirm" sheetId="3" r:id="rId3"/>
    <sheet name="Fixation Form-Normal" sheetId="4" r:id="rId4"/>
    <sheet name="Fixation Form-Promotion" sheetId="5" r:id="rId5"/>
    <sheet name="Fixation Form-Equalisation" sheetId="6" r:id="rId6"/>
    <sheet name="Fixation Form-2016" sheetId="7" r:id="rId7"/>
    <sheet name="Stages" sheetId="8" r:id="rId8"/>
    <sheet name="Stages for Pay 2016" sheetId="9" r:id="rId9"/>
  </sheets>
  <definedNames>
    <definedName name="_xlnm.Print_Area" localSheetId="6">'Fixation Form-2016'!$A$1:$G$42</definedName>
    <definedName name="_xlnm.Print_Area" localSheetId="8">'Stages for Pay 2016'!$A$1:$AG$34</definedName>
  </definedNames>
  <calcPr fullCalcOnLoad="1"/>
</workbook>
</file>

<file path=xl/sharedStrings.xml><?xml version="1.0" encoding="utf-8"?>
<sst xmlns="http://schemas.openxmlformats.org/spreadsheetml/2006/main" count="352" uniqueCount="173">
  <si>
    <t>Tk.</t>
  </si>
  <si>
    <t>Signature</t>
  </si>
  <si>
    <t>(Employee)</t>
  </si>
  <si>
    <t>For using Pay Fixation Cell of HQ/  Regional Accounting Office</t>
  </si>
  <si>
    <t>Pay fixed:</t>
  </si>
  <si>
    <t>Taka:</t>
  </si>
  <si>
    <t>Checked By:</t>
  </si>
  <si>
    <t>b) Designation</t>
  </si>
  <si>
    <t>a) Name</t>
  </si>
  <si>
    <t>c) Office</t>
  </si>
  <si>
    <t>d) Reason for pay fixation</t>
  </si>
  <si>
    <t>h) Pay increased from Initial pay (g-f)</t>
  </si>
  <si>
    <t>k) Total (i + j)</t>
  </si>
  <si>
    <t>n) Name of Junior</t>
  </si>
  <si>
    <t>o) Designation of Junior</t>
  </si>
  <si>
    <t>Pay Equalisation</t>
  </si>
  <si>
    <t>e) Pay Slip reference</t>
  </si>
  <si>
    <t>FORM- 04</t>
  </si>
  <si>
    <t>WEST ZONE POWER DISTRIBUTION COMPANY LIMITED</t>
  </si>
  <si>
    <t>PAY SLIP</t>
  </si>
  <si>
    <t>Previous Pay Slip # :H-39/AM-38/1837</t>
  </si>
  <si>
    <t>Date: 19.09.2007</t>
  </si>
  <si>
    <t>Distribution :</t>
  </si>
  <si>
    <t>Pay Slip # :</t>
  </si>
  <si>
    <t>Date:</t>
  </si>
  <si>
    <t>01.07.2010</t>
  </si>
  <si>
    <t xml:space="preserve">NB: </t>
  </si>
  <si>
    <t>d) Scale of Pay</t>
  </si>
  <si>
    <t>e) i)Pay fixed</t>
  </si>
  <si>
    <t xml:space="preserve">  ii)Pay Fixed on</t>
  </si>
  <si>
    <t>(Controlling Officer/Office Head )</t>
  </si>
  <si>
    <t>Grade-1</t>
  </si>
  <si>
    <t>Grade-2</t>
  </si>
  <si>
    <t>Grade-3</t>
  </si>
  <si>
    <t>Grade-4</t>
  </si>
  <si>
    <t>Grade-5</t>
  </si>
  <si>
    <t>Grade-6</t>
  </si>
  <si>
    <t>Grade-7</t>
  </si>
  <si>
    <t>Grade-8</t>
  </si>
  <si>
    <t>Grade-9</t>
  </si>
  <si>
    <t>Grade-10</t>
  </si>
  <si>
    <t>Grade-11</t>
  </si>
  <si>
    <t>Grade-12</t>
  </si>
  <si>
    <t>Grade-13</t>
  </si>
  <si>
    <t>Grade-14</t>
  </si>
  <si>
    <t>Grade-15</t>
  </si>
  <si>
    <t>Grade-16</t>
  </si>
  <si>
    <t>Grade-17</t>
  </si>
  <si>
    <t>Grade-18</t>
  </si>
  <si>
    <t>Grade-19</t>
  </si>
  <si>
    <t>Grade-20</t>
  </si>
  <si>
    <t>Initial pay/
Stages</t>
  </si>
  <si>
    <t>(WZPDCL HQ Cell/ Head of R A O)</t>
  </si>
  <si>
    <t>n) Date of next Increment</t>
  </si>
  <si>
    <t>Pay fixed</t>
  </si>
  <si>
    <t>Pay Scale 2009</t>
  </si>
  <si>
    <t>Pay Scale 2006</t>
  </si>
  <si>
    <t>a) Name :</t>
  </si>
  <si>
    <t>d) Office order ref:</t>
  </si>
  <si>
    <t>j) Designation (Previous post prior promotion):</t>
  </si>
  <si>
    <t>k) Last pay drawn for the previous post</t>
  </si>
  <si>
    <t>n) No. of increment required to reach the stage</t>
  </si>
  <si>
    <t>o) Total Increment amount</t>
  </si>
  <si>
    <t>PART - 3</t>
  </si>
  <si>
    <t>Date :</t>
  </si>
  <si>
    <t>(WZPDCL HQ/ Head of R A O)</t>
  </si>
  <si>
    <t>Under Pay Structure 2009</t>
  </si>
  <si>
    <t>b) Designation:</t>
  </si>
  <si>
    <t>c) Office :</t>
  </si>
  <si>
    <t>d) Joining date in the present appointment:</t>
  </si>
  <si>
    <t>e) Appointment refference # &amp; date:</t>
  </si>
  <si>
    <t>(Head of Office)</t>
  </si>
  <si>
    <t>k) Date of next Increment :</t>
  </si>
  <si>
    <t>FORM- 03</t>
  </si>
  <si>
    <t>PART -1 (Normal case)</t>
  </si>
  <si>
    <t>h) Initial Pay for the present post as per pay structure :</t>
  </si>
  <si>
    <t>PART - 2 (In case of pay protection)</t>
  </si>
  <si>
    <t>No.</t>
  </si>
  <si>
    <t>q) Pay as per sl # (i) &amp; pay as per sl # (p) whichever is higher :</t>
  </si>
  <si>
    <t>Scale of pay:</t>
  </si>
  <si>
    <t>Rate of increment:</t>
  </si>
  <si>
    <t>Date of next increment :</t>
  </si>
  <si>
    <t>Uniform Scale for Electricity Companies 2013</t>
  </si>
  <si>
    <t>FORM- 01</t>
  </si>
  <si>
    <t>FORM- 02</t>
  </si>
  <si>
    <r>
      <t xml:space="preserve">g) Pay as on  </t>
    </r>
    <r>
      <rPr>
        <sz val="10"/>
        <color indexed="10"/>
        <rFont val="Arial"/>
        <family val="2"/>
      </rPr>
      <t>………………………..</t>
    </r>
  </si>
  <si>
    <r>
      <t xml:space="preserve">j) Increased amount in Pay Structure </t>
    </r>
    <r>
      <rPr>
        <sz val="10"/>
        <color indexed="10"/>
        <rFont val="Arial"/>
        <family val="2"/>
      </rPr>
      <t xml:space="preserve">…………….. </t>
    </r>
    <r>
      <rPr>
        <sz val="10"/>
        <rFont val="Arial"/>
        <family val="2"/>
      </rPr>
      <t>(h)</t>
    </r>
  </si>
  <si>
    <r>
      <t xml:space="preserve">l) Stage of pay as per Pay Structure </t>
    </r>
    <r>
      <rPr>
        <sz val="10"/>
        <color indexed="10"/>
        <rFont val="Arial"/>
        <family val="2"/>
      </rPr>
      <t>…………………</t>
    </r>
  </si>
  <si>
    <r>
      <t xml:space="preserve">m) Pay provisionally fixed as on  </t>
    </r>
    <r>
      <rPr>
        <sz val="10"/>
        <color indexed="10"/>
        <rFont val="Arial"/>
        <family val="2"/>
      </rPr>
      <t>……………………….</t>
    </r>
  </si>
  <si>
    <r>
      <t xml:space="preserve">(Taka : </t>
    </r>
    <r>
      <rPr>
        <sz val="10"/>
        <color indexed="10"/>
        <rFont val="Arial"/>
        <family val="2"/>
      </rPr>
      <t>…………………………………………………………………………………………...</t>
    </r>
    <r>
      <rPr>
        <sz val="10"/>
        <rFont val="Arial"/>
        <family val="2"/>
      </rPr>
      <t>)</t>
    </r>
  </si>
  <si>
    <r>
      <t xml:space="preserve">f) Initial Pay for the post as per pay structure </t>
    </r>
    <r>
      <rPr>
        <sz val="10"/>
        <color indexed="10"/>
        <rFont val="Arial"/>
        <family val="2"/>
      </rPr>
      <t>……………………………</t>
    </r>
  </si>
  <si>
    <r>
      <t>(Taka :</t>
    </r>
    <r>
      <rPr>
        <sz val="10"/>
        <color indexed="10"/>
        <rFont val="Arial"/>
        <family val="2"/>
      </rPr>
      <t>…………………………………………………………………………………….</t>
    </r>
    <r>
      <rPr>
        <sz val="10"/>
        <rFont val="Arial"/>
        <family val="2"/>
      </rPr>
      <t>only)</t>
    </r>
  </si>
  <si>
    <r>
      <t xml:space="preserve">(Taka : </t>
    </r>
    <r>
      <rPr>
        <sz val="10"/>
        <color indexed="10"/>
        <rFont val="Arial"/>
        <family val="2"/>
      </rPr>
      <t>…………………………………………………………………………………………….</t>
    </r>
    <r>
      <rPr>
        <sz val="10"/>
        <rFont val="Arial"/>
        <family val="2"/>
      </rPr>
      <t>)</t>
    </r>
  </si>
  <si>
    <r>
      <t xml:space="preserve">f) Initial Pay for the present post as per Pay Structure </t>
    </r>
    <r>
      <rPr>
        <sz val="10"/>
        <color indexed="10"/>
        <rFont val="Arial"/>
        <family val="2"/>
      </rPr>
      <t>……….</t>
    </r>
  </si>
  <si>
    <t>e) Office order refer</t>
  </si>
  <si>
    <r>
      <t xml:space="preserve">i) Initial Pay for the present post as per Pay Structure </t>
    </r>
    <r>
      <rPr>
        <sz val="10"/>
        <color indexed="10"/>
        <rFont val="Arial"/>
        <family val="2"/>
      </rPr>
      <t>……….</t>
    </r>
  </si>
  <si>
    <t>e) Designation (Present Position)</t>
  </si>
  <si>
    <t>f) Joining date in the present position</t>
  </si>
  <si>
    <t>g) Charge taken over/ asumed date</t>
  </si>
  <si>
    <r>
      <t xml:space="preserve">h) Initial Pay for the present post as per pay structure </t>
    </r>
    <r>
      <rPr>
        <sz val="10"/>
        <color indexed="10"/>
        <rFont val="Arial"/>
        <family val="2"/>
      </rPr>
      <t>……………….</t>
    </r>
  </si>
  <si>
    <r>
      <t xml:space="preserve">i) Pay as on </t>
    </r>
    <r>
      <rPr>
        <sz val="10"/>
        <color indexed="10"/>
        <rFont val="Arial"/>
        <family val="2"/>
      </rPr>
      <t>……………</t>
    </r>
  </si>
  <si>
    <t>j) Designation (Previous post prior promotion)</t>
  </si>
  <si>
    <r>
      <t xml:space="preserve">l) Initial pay for the present post per pay structure </t>
    </r>
    <r>
      <rPr>
        <sz val="10"/>
        <color indexed="10"/>
        <rFont val="Arial"/>
        <family val="2"/>
      </rPr>
      <t>………………….</t>
    </r>
  </si>
  <si>
    <r>
      <t xml:space="preserve">m) Increment @ </t>
    </r>
    <r>
      <rPr>
        <sz val="10"/>
        <color indexed="10"/>
        <rFont val="Arial"/>
        <family val="2"/>
      </rPr>
      <t>…..</t>
    </r>
    <r>
      <rPr>
        <sz val="10"/>
        <rFont val="Arial"/>
        <family val="0"/>
      </rPr>
      <t>% on pay</t>
    </r>
  </si>
  <si>
    <r>
      <t xml:space="preserve">p) Pay as on </t>
    </r>
    <r>
      <rPr>
        <sz val="10"/>
        <color indexed="10"/>
        <rFont val="Arial"/>
        <family val="2"/>
      </rPr>
      <t>………………………</t>
    </r>
    <r>
      <rPr>
        <sz val="10"/>
        <rFont val="Arial"/>
        <family val="2"/>
      </rPr>
      <t xml:space="preserve">  (l + o)</t>
    </r>
  </si>
  <si>
    <t>q) Pay as per sl # (i) &amp; pay as per sl # (p) whichever is higher</t>
  </si>
  <si>
    <r>
      <t xml:space="preserve">r) Pay fixed as on </t>
    </r>
    <r>
      <rPr>
        <sz val="10"/>
        <color indexed="10"/>
        <rFont val="Arial"/>
        <family val="2"/>
      </rPr>
      <t>………………………………..</t>
    </r>
    <r>
      <rPr>
        <sz val="10"/>
        <rFont val="Arial"/>
        <family val="2"/>
      </rPr>
      <t xml:space="preserve">     </t>
    </r>
  </si>
  <si>
    <t>s) Date of next Increment</t>
  </si>
  <si>
    <t>b) Office</t>
  </si>
  <si>
    <t>c) Reason for pay fixation</t>
  </si>
  <si>
    <t>d) Office order reference</t>
  </si>
  <si>
    <r>
      <t xml:space="preserve">f) Pay as on  </t>
    </r>
    <r>
      <rPr>
        <sz val="10"/>
        <color indexed="10"/>
        <rFont val="Arial"/>
        <family val="2"/>
      </rPr>
      <t>………………………</t>
    </r>
  </si>
  <si>
    <t>Promotion</t>
  </si>
  <si>
    <r>
      <t xml:space="preserve">q) Pay fixed for Junior as on </t>
    </r>
    <r>
      <rPr>
        <sz val="10"/>
        <color indexed="10"/>
        <rFont val="Arial"/>
        <family val="2"/>
      </rPr>
      <t>………………….</t>
    </r>
  </si>
  <si>
    <r>
      <t xml:space="preserve">q) Pay fixed for Applicant as on </t>
    </r>
    <r>
      <rPr>
        <sz val="10"/>
        <color indexed="10"/>
        <rFont val="Arial"/>
        <family val="2"/>
      </rPr>
      <t>………………</t>
    </r>
  </si>
  <si>
    <r>
      <t xml:space="preserve">(Taka : </t>
    </r>
    <r>
      <rPr>
        <sz val="10"/>
        <color indexed="10"/>
        <rFont val="Arial"/>
        <family val="2"/>
      </rPr>
      <t>………………………………………………………………………………………………….</t>
    </r>
    <r>
      <rPr>
        <sz val="10"/>
        <rFont val="Arial"/>
        <family val="2"/>
      </rPr>
      <t>)</t>
    </r>
  </si>
  <si>
    <r>
      <t xml:space="preserve">k) Last pay drawn for the previous post as per pay structure </t>
    </r>
    <r>
      <rPr>
        <sz val="10"/>
        <color indexed="10"/>
        <rFont val="Arial"/>
        <family val="2"/>
      </rPr>
      <t>…………</t>
    </r>
  </si>
  <si>
    <r>
      <t xml:space="preserve">l) Initial pay for the present post per pay structure </t>
    </r>
    <r>
      <rPr>
        <sz val="10"/>
        <color indexed="10"/>
        <rFont val="Arial"/>
        <family val="2"/>
      </rPr>
      <t>…………………….</t>
    </r>
  </si>
  <si>
    <r>
      <t xml:space="preserve">m) Increment @ </t>
    </r>
    <r>
      <rPr>
        <sz val="10"/>
        <color indexed="10"/>
        <rFont val="Arial"/>
        <family val="2"/>
      </rPr>
      <t>……….%</t>
    </r>
    <r>
      <rPr>
        <sz val="10"/>
        <rFont val="Arial"/>
        <family val="0"/>
      </rPr>
      <t xml:space="preserve"> on pay</t>
    </r>
  </si>
  <si>
    <r>
      <t>p) Pay as on</t>
    </r>
    <r>
      <rPr>
        <sz val="10"/>
        <color indexed="10"/>
        <rFont val="Arial"/>
        <family val="2"/>
      </rPr>
      <t>……………………...</t>
    </r>
    <r>
      <rPr>
        <sz val="10"/>
        <rFont val="Arial"/>
        <family val="2"/>
      </rPr>
      <t xml:space="preserve">                     (l + o)</t>
    </r>
  </si>
  <si>
    <r>
      <t xml:space="preserve">r) Pay fixed as on </t>
    </r>
    <r>
      <rPr>
        <sz val="10"/>
        <color indexed="10"/>
        <rFont val="Arial"/>
        <family val="2"/>
      </rPr>
      <t>……………………..</t>
    </r>
  </si>
  <si>
    <t xml:space="preserve">s) Date of next Increment </t>
  </si>
  <si>
    <t>%</t>
  </si>
  <si>
    <t>Increment amount Taka</t>
  </si>
  <si>
    <t>FORM- 05</t>
  </si>
  <si>
    <r>
      <t>p) Pay Slip ref. of Junior (Pay Structure .</t>
    </r>
    <r>
      <rPr>
        <sz val="10"/>
        <color indexed="10"/>
        <rFont val="Arial"/>
        <family val="2"/>
      </rPr>
      <t>…...…..</t>
    </r>
    <r>
      <rPr>
        <sz val="10"/>
        <rFont val="Arial"/>
        <family val="2"/>
      </rPr>
      <t>)</t>
    </r>
  </si>
  <si>
    <t>f) Date of next increment :</t>
  </si>
  <si>
    <t>h)Increment Amount (Tk.)</t>
  </si>
  <si>
    <t>(Taka ……………………………………………………………………………………)</t>
  </si>
  <si>
    <t>PROVISIONAL</t>
  </si>
  <si>
    <r>
      <t xml:space="preserve">i) Pay as on </t>
    </r>
    <r>
      <rPr>
        <sz val="10"/>
        <color indexed="10"/>
        <rFont val="Arial"/>
        <family val="2"/>
      </rPr>
      <t xml:space="preserve"> ………………………….</t>
    </r>
  </si>
  <si>
    <t>Pay Structure 2016 (Considering Incremantal Increment)</t>
  </si>
  <si>
    <t xml:space="preserve"> †eZb wba©vibx †mj m`i `ßi / Avwn` cÖavb</t>
  </si>
  <si>
    <t>cixÿvKvix</t>
  </si>
  <si>
    <t>¯^vÿi</t>
  </si>
  <si>
    <t>cieZ©x evwl©K ‡eZb e„w×i ZvwiL</t>
  </si>
  <si>
    <t>K_vq (UvKv :                                                                                                                       )</t>
  </si>
  <si>
    <t>$t</t>
  </si>
  <si>
    <t>UvKvi cwigvY (A‡¼)</t>
  </si>
  <si>
    <t>‡h †MÖ‡W †eZb wb×©viY Kiv n‡jv</t>
  </si>
  <si>
    <t>2016</t>
  </si>
  <si>
    <t>01</t>
  </si>
  <si>
    <t>†eZb wba©vi‡bi ZvwiL</t>
  </si>
  <si>
    <t>m`i `ß‡ii †eZb wba©vibx †mj / AvÂwjK wnmve `ß‡i e¨env‡ii Rb¨</t>
  </si>
  <si>
    <t>AvÂwjK wnmve `ßi</t>
  </si>
  <si>
    <t>wbqš¿bKvix Kg©KZ©v/ `ßi cÖavb</t>
  </si>
  <si>
    <t>Ggcøqx</t>
  </si>
  <si>
    <t>14|  cieZ©x evwl©K †eZb e„w×i ZvwiL</t>
  </si>
  <si>
    <t xml:space="preserve">     (A_©vr 01.01.2016 Lªxt Zvi‡L wba©vwiZ g~j †eZb)</t>
  </si>
  <si>
    <t>UvKv</t>
  </si>
  <si>
    <t>13| 01.01.2016 Lªxt Zvwi‡L †eZb KvVv‡gv-2016 Abyhvqx cÖvc¨ avc</t>
  </si>
  <si>
    <t>12| †gvU †eZb (10 + 11L)</t>
  </si>
  <si>
    <t xml:space="preserve">     (L) cÖvß †MÖ‡W cÖviw¤¢K †eZb</t>
  </si>
  <si>
    <t>Zg</t>
  </si>
  <si>
    <t xml:space="preserve">     (K) cÖvß †MÖW</t>
  </si>
  <si>
    <t>11| 01.01.2016 Lªxt Zvwi‡L †eZb KvVv‡gv- 2016 Abyhvqx</t>
  </si>
  <si>
    <t>10| cv_©K¨ 9(K) - 9(M)</t>
  </si>
  <si>
    <t xml:space="preserve">     (M) ‡MÖ‡Wi cÖviw¤¢K †eZb</t>
  </si>
  <si>
    <t xml:space="preserve">     (L) †h †MÖ‡W †eZb M„nxZ n‡q‡Q</t>
  </si>
  <si>
    <t xml:space="preserve">     (K) M„nxZ g~j †eZb</t>
  </si>
  <si>
    <t>9| 31.12.2015 Lªxt Zvwi‡L †eZb KvVv‡gv- 2013 Abyhvqx</t>
  </si>
  <si>
    <t xml:space="preserve">     (M) me©‡kl c‡`vbœwZi ZvwiL</t>
  </si>
  <si>
    <t xml:space="preserve">     (L) cÖ_g †hvM`v‡bi Zvwi‡L c`we</t>
  </si>
  <si>
    <t>8| (K) †Kv¤úvbx‡Z cÖ_g †hvM`v‡bi ZvwiL</t>
  </si>
  <si>
    <t>7|  Rb¥ ZvwiL</t>
  </si>
  <si>
    <t>6| †gvevBj †dvb b¤^i</t>
  </si>
  <si>
    <t>5| Awdm/`ß‡ii bvg</t>
  </si>
  <si>
    <t>4| Ggcøqxi c`ex</t>
  </si>
  <si>
    <t>3| Ggcøqxi bvg</t>
  </si>
  <si>
    <t>2| I‡RvcvwW‡KvÕi cwiPq c‡Îi AvB wW b¤^i</t>
  </si>
  <si>
    <t>1| RvZxq cwiPq cÎ (GbAvBwW) b¤^i</t>
  </si>
  <si>
    <t>I‡qó †Rvb cvIqvi wWwóªweDkb †Kv¤úvbx wjt                                  
†eZb KvVv‡gv-2016 Abyhvqx 01.01.2016 Lªxt Zvwi‡L †eZb wb×©viYx dig</t>
  </si>
  <si>
    <t>Scale 2009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</si>
</sst>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Courier New"/>
      <family val="3"/>
    </font>
    <font>
      <u val="doubleAccounting"/>
      <sz val="12"/>
      <name val="Courier New"/>
      <family val="3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Arial"/>
      <family val="2"/>
    </font>
    <font>
      <i/>
      <sz val="9"/>
      <name val="Courier New"/>
      <family val="3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u val="single"/>
      <sz val="16"/>
      <color indexed="12"/>
      <name val="Arial"/>
      <family val="2"/>
    </font>
    <font>
      <sz val="10"/>
      <name val="Algerian"/>
      <family val="5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SutonnyMJ"/>
      <family val="0"/>
    </font>
    <font>
      <sz val="12"/>
      <name val="SutonnyMJ"/>
      <family val="0"/>
    </font>
    <font>
      <sz val="13"/>
      <name val="SutonnyMJ"/>
      <family val="0"/>
    </font>
    <font>
      <u val="single"/>
      <sz val="13"/>
      <name val="SutonnyMJ"/>
      <family val="0"/>
    </font>
    <font>
      <sz val="13"/>
      <name val="Arial"/>
      <family val="2"/>
    </font>
    <font>
      <b/>
      <sz val="16"/>
      <name val="SutonnyMJ"/>
      <family val="0"/>
    </font>
    <font>
      <b/>
      <sz val="13"/>
      <name val="SutonnyMJ"/>
      <family val="0"/>
    </font>
    <font>
      <b/>
      <sz val="1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ourier New"/>
      <family val="3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A1C199"/>
        <bgColor indexed="64"/>
      </patternFill>
    </fill>
    <fill>
      <patternFill patternType="solid">
        <fgColor rgb="FFFFA7FF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DAD1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FFE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56">
      <alignment/>
      <protection/>
    </xf>
    <xf numFmtId="0" fontId="7" fillId="0" borderId="0" xfId="56" applyFont="1" applyBorder="1">
      <alignment/>
      <protection/>
    </xf>
    <xf numFmtId="0" fontId="9" fillId="0" borderId="0" xfId="56" applyFont="1">
      <alignment/>
      <protection/>
    </xf>
    <xf numFmtId="0" fontId="8" fillId="0" borderId="0" xfId="56" applyFont="1" applyBorder="1" applyAlignment="1">
      <alignment horizontal="left"/>
      <protection/>
    </xf>
    <xf numFmtId="0" fontId="7" fillId="0" borderId="0" xfId="56" applyFont="1">
      <alignment/>
      <protection/>
    </xf>
    <xf numFmtId="0" fontId="10" fillId="0" borderId="13" xfId="56" applyFont="1" applyBorder="1" applyAlignment="1">
      <alignment/>
      <protection/>
    </xf>
    <xf numFmtId="0" fontId="10" fillId="0" borderId="0" xfId="56" applyFont="1" applyBorder="1" applyAlignment="1">
      <alignment/>
      <protection/>
    </xf>
    <xf numFmtId="0" fontId="7" fillId="0" borderId="10" xfId="56" applyFont="1" applyBorder="1">
      <alignment/>
      <protection/>
    </xf>
    <xf numFmtId="0" fontId="7" fillId="0" borderId="0" xfId="56" applyFont="1" applyBorder="1" applyAlignment="1">
      <alignment/>
      <protection/>
    </xf>
    <xf numFmtId="0" fontId="7" fillId="0" borderId="0" xfId="56" applyFont="1" applyAlignment="1">
      <alignment/>
      <protection/>
    </xf>
    <xf numFmtId="0" fontId="7" fillId="0" borderId="0" xfId="56" applyFont="1" applyAlignment="1">
      <alignment horizontal="left"/>
      <protection/>
    </xf>
    <xf numFmtId="0" fontId="8" fillId="0" borderId="13" xfId="56" applyFont="1" applyBorder="1" applyAlignment="1">
      <alignment/>
      <protection/>
    </xf>
    <xf numFmtId="0" fontId="9" fillId="0" borderId="13" xfId="56" applyFont="1" applyBorder="1" applyAlignment="1">
      <alignment/>
      <protection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173" fontId="13" fillId="33" borderId="0" xfId="42" applyNumberFormat="1" applyFont="1" applyFill="1" applyAlignment="1">
      <alignment vertical="center"/>
    </xf>
    <xf numFmtId="0" fontId="13" fillId="34" borderId="0" xfId="0" applyFont="1" applyFill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173" fontId="0" fillId="0" borderId="15" xfId="42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173" fontId="0" fillId="0" borderId="0" xfId="42" applyNumberFormat="1" applyFont="1" applyAlignment="1">
      <alignment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1" fontId="7" fillId="0" borderId="11" xfId="42" applyFont="1" applyBorder="1" applyAlignment="1">
      <alignment vertical="center"/>
    </xf>
    <xf numFmtId="0" fontId="7" fillId="0" borderId="11" xfId="56" applyFont="1" applyBorder="1" applyAlignment="1">
      <alignment vertical="center"/>
      <protection/>
    </xf>
    <xf numFmtId="0" fontId="7" fillId="0" borderId="11" xfId="56" applyFont="1" applyBorder="1" applyAlignment="1">
      <alignment horizontal="right" vertical="center"/>
      <protection/>
    </xf>
    <xf numFmtId="171" fontId="7" fillId="0" borderId="14" xfId="42" applyFont="1" applyBorder="1" applyAlignment="1">
      <alignment vertical="center"/>
    </xf>
    <xf numFmtId="173" fontId="0" fillId="37" borderId="15" xfId="42" applyNumberFormat="1" applyFont="1" applyFill="1" applyBorder="1" applyAlignment="1">
      <alignment vertical="center"/>
    </xf>
    <xf numFmtId="0" fontId="0" fillId="0" borderId="0" xfId="58" applyAlignment="1">
      <alignment vertical="center"/>
      <protection/>
    </xf>
    <xf numFmtId="0" fontId="0" fillId="38" borderId="0" xfId="58" applyFill="1" applyAlignment="1">
      <alignment vertical="center"/>
      <protection/>
    </xf>
    <xf numFmtId="173" fontId="11" fillId="39" borderId="15" xfId="44" applyNumberFormat="1" applyFont="1" applyFill="1" applyBorder="1" applyAlignment="1">
      <alignment vertical="center"/>
    </xf>
    <xf numFmtId="173" fontId="11" fillId="40" borderId="15" xfId="44" applyNumberFormat="1" applyFont="1" applyFill="1" applyBorder="1" applyAlignment="1">
      <alignment vertical="center"/>
    </xf>
    <xf numFmtId="173" fontId="11" fillId="41" borderId="15" xfId="44" applyNumberFormat="1" applyFont="1" applyFill="1" applyBorder="1" applyAlignment="1">
      <alignment vertical="center"/>
    </xf>
    <xf numFmtId="173" fontId="11" fillId="42" borderId="15" xfId="44" applyNumberFormat="1" applyFont="1" applyFill="1" applyBorder="1" applyAlignment="1">
      <alignment vertical="center"/>
    </xf>
    <xf numFmtId="173" fontId="11" fillId="43" borderId="15" xfId="44" applyNumberFormat="1" applyFont="1" applyFill="1" applyBorder="1" applyAlignment="1">
      <alignment vertical="center"/>
    </xf>
    <xf numFmtId="173" fontId="11" fillId="44" borderId="15" xfId="44" applyNumberFormat="1" applyFont="1" applyFill="1" applyBorder="1" applyAlignment="1">
      <alignment vertical="center"/>
    </xf>
    <xf numFmtId="173" fontId="11" fillId="45" borderId="15" xfId="44" applyNumberFormat="1" applyFont="1" applyFill="1" applyBorder="1" applyAlignment="1">
      <alignment vertical="center"/>
    </xf>
    <xf numFmtId="173" fontId="11" fillId="0" borderId="15" xfId="44" applyNumberFormat="1" applyFont="1" applyBorder="1" applyAlignment="1">
      <alignment vertical="center"/>
    </xf>
    <xf numFmtId="173" fontId="11" fillId="46" borderId="15" xfId="44" applyNumberFormat="1" applyFont="1" applyFill="1" applyBorder="1" applyAlignment="1">
      <alignment vertical="center"/>
    </xf>
    <xf numFmtId="173" fontId="11" fillId="47" borderId="15" xfId="44" applyNumberFormat="1" applyFont="1" applyFill="1" applyBorder="1" applyAlignment="1">
      <alignment vertical="center"/>
    </xf>
    <xf numFmtId="173" fontId="11" fillId="48" borderId="15" xfId="44" applyNumberFormat="1" applyFont="1" applyFill="1" applyBorder="1" applyAlignment="1">
      <alignment vertical="center"/>
    </xf>
    <xf numFmtId="173" fontId="11" fillId="49" borderId="15" xfId="44" applyNumberFormat="1" applyFont="1" applyFill="1" applyBorder="1" applyAlignment="1">
      <alignment vertical="center"/>
    </xf>
    <xf numFmtId="173" fontId="11" fillId="50" borderId="15" xfId="44" applyNumberFormat="1" applyFont="1" applyFill="1" applyBorder="1" applyAlignment="1">
      <alignment vertical="center"/>
    </xf>
    <xf numFmtId="173" fontId="11" fillId="51" borderId="15" xfId="44" applyNumberFormat="1" applyFont="1" applyFill="1" applyBorder="1" applyAlignment="1">
      <alignment vertical="center"/>
    </xf>
    <xf numFmtId="173" fontId="11" fillId="32" borderId="15" xfId="44" applyNumberFormat="1" applyFont="1" applyFill="1" applyBorder="1" applyAlignment="1">
      <alignment vertical="center"/>
    </xf>
    <xf numFmtId="173" fontId="11" fillId="52" borderId="15" xfId="44" applyNumberFormat="1" applyFont="1" applyFill="1" applyBorder="1" applyAlignment="1">
      <alignment vertical="center"/>
    </xf>
    <xf numFmtId="0" fontId="0" fillId="35" borderId="15" xfId="58" applyFill="1" applyBorder="1" applyAlignment="1">
      <alignment horizontal="center" vertical="center"/>
      <protection/>
    </xf>
    <xf numFmtId="173" fontId="18" fillId="39" borderId="15" xfId="44" applyNumberFormat="1" applyFont="1" applyFill="1" applyBorder="1" applyAlignment="1">
      <alignment vertical="center"/>
    </xf>
    <xf numFmtId="173" fontId="18" fillId="40" borderId="15" xfId="44" applyNumberFormat="1" applyFont="1" applyFill="1" applyBorder="1" applyAlignment="1">
      <alignment vertical="center"/>
    </xf>
    <xf numFmtId="173" fontId="18" fillId="41" borderId="15" xfId="44" applyNumberFormat="1" applyFont="1" applyFill="1" applyBorder="1" applyAlignment="1">
      <alignment vertical="center"/>
    </xf>
    <xf numFmtId="173" fontId="18" fillId="42" borderId="15" xfId="44" applyNumberFormat="1" applyFont="1" applyFill="1" applyBorder="1" applyAlignment="1">
      <alignment vertical="center"/>
    </xf>
    <xf numFmtId="173" fontId="18" fillId="43" borderId="15" xfId="44" applyNumberFormat="1" applyFont="1" applyFill="1" applyBorder="1" applyAlignment="1">
      <alignment vertical="center"/>
    </xf>
    <xf numFmtId="173" fontId="18" fillId="44" borderId="15" xfId="44" applyNumberFormat="1" applyFont="1" applyFill="1" applyBorder="1" applyAlignment="1">
      <alignment vertical="center"/>
    </xf>
    <xf numFmtId="173" fontId="18" fillId="45" borderId="15" xfId="44" applyNumberFormat="1" applyFont="1" applyFill="1" applyBorder="1" applyAlignment="1">
      <alignment vertical="center"/>
    </xf>
    <xf numFmtId="173" fontId="18" fillId="0" borderId="15" xfId="44" applyNumberFormat="1" applyFont="1" applyFill="1" applyBorder="1" applyAlignment="1">
      <alignment vertical="center"/>
    </xf>
    <xf numFmtId="173" fontId="18" fillId="46" borderId="15" xfId="44" applyNumberFormat="1" applyFont="1" applyFill="1" applyBorder="1" applyAlignment="1">
      <alignment vertical="center"/>
    </xf>
    <xf numFmtId="173" fontId="18" fillId="47" borderId="15" xfId="44" applyNumberFormat="1" applyFont="1" applyFill="1" applyBorder="1" applyAlignment="1">
      <alignment vertical="center"/>
    </xf>
    <xf numFmtId="173" fontId="18" fillId="48" borderId="15" xfId="44" applyNumberFormat="1" applyFont="1" applyFill="1" applyBorder="1" applyAlignment="1">
      <alignment vertical="center"/>
    </xf>
    <xf numFmtId="173" fontId="18" fillId="49" borderId="15" xfId="44" applyNumberFormat="1" applyFont="1" applyFill="1" applyBorder="1" applyAlignment="1">
      <alignment vertical="center"/>
    </xf>
    <xf numFmtId="173" fontId="18" fillId="50" borderId="15" xfId="44" applyNumberFormat="1" applyFont="1" applyFill="1" applyBorder="1" applyAlignment="1">
      <alignment vertical="center"/>
    </xf>
    <xf numFmtId="173" fontId="18" fillId="51" borderId="15" xfId="44" applyNumberFormat="1" applyFont="1" applyFill="1" applyBorder="1" applyAlignment="1">
      <alignment vertical="center"/>
    </xf>
    <xf numFmtId="173" fontId="18" fillId="32" borderId="15" xfId="44" applyNumberFormat="1" applyFont="1" applyFill="1" applyBorder="1" applyAlignment="1">
      <alignment vertical="center"/>
    </xf>
    <xf numFmtId="173" fontId="18" fillId="52" borderId="15" xfId="44" applyNumberFormat="1" applyFont="1" applyFill="1" applyBorder="1" applyAlignment="1">
      <alignment vertical="center"/>
    </xf>
    <xf numFmtId="0" fontId="13" fillId="34" borderId="0" xfId="58" applyFont="1" applyFill="1" applyAlignment="1">
      <alignment vertical="center" wrapText="1"/>
      <protection/>
    </xf>
    <xf numFmtId="173" fontId="19" fillId="50" borderId="16" xfId="44" applyNumberFormat="1" applyFont="1" applyFill="1" applyBorder="1" applyAlignment="1">
      <alignment vertical="center"/>
    </xf>
    <xf numFmtId="173" fontId="19" fillId="50" borderId="17" xfId="44" applyNumberFormat="1" applyFont="1" applyFill="1" applyBorder="1" applyAlignment="1">
      <alignment vertical="center"/>
    </xf>
    <xf numFmtId="173" fontId="19" fillId="51" borderId="0" xfId="44" applyNumberFormat="1" applyFont="1" applyFill="1" applyAlignment="1">
      <alignment vertical="center"/>
    </xf>
    <xf numFmtId="173" fontId="19" fillId="32" borderId="0" xfId="44" applyNumberFormat="1" applyFont="1" applyFill="1" applyAlignment="1">
      <alignment vertical="center"/>
    </xf>
    <xf numFmtId="173" fontId="19" fillId="52" borderId="0" xfId="44" applyNumberFormat="1" applyFont="1" applyFill="1" applyAlignment="1">
      <alignment vertical="center"/>
    </xf>
    <xf numFmtId="173" fontId="0" fillId="0" borderId="0" xfId="44" applyNumberFormat="1" applyFont="1" applyAlignment="1">
      <alignment vertical="center"/>
    </xf>
    <xf numFmtId="0" fontId="15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20" fillId="0" borderId="0" xfId="58" applyFont="1">
      <alignment/>
      <protection/>
    </xf>
    <xf numFmtId="0" fontId="21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2" fillId="0" borderId="10" xfId="58" applyFont="1" applyBorder="1" applyAlignment="1">
      <alignment/>
      <protection/>
    </xf>
    <xf numFmtId="0" fontId="23" fillId="0" borderId="10" xfId="58" applyFont="1" applyBorder="1" applyAlignment="1">
      <alignment/>
      <protection/>
    </xf>
    <xf numFmtId="0" fontId="22" fillId="0" borderId="10" xfId="58" applyFont="1" applyBorder="1">
      <alignment/>
      <protection/>
    </xf>
    <xf numFmtId="0" fontId="24" fillId="0" borderId="0" xfId="58" applyFont="1">
      <alignment/>
      <protection/>
    </xf>
    <xf numFmtId="0" fontId="22" fillId="0" borderId="18" xfId="58" applyFont="1" applyBorder="1">
      <alignment/>
      <protection/>
    </xf>
    <xf numFmtId="0" fontId="22" fillId="0" borderId="12" xfId="58" applyFont="1" applyBorder="1" applyAlignment="1">
      <alignment horizontal="center"/>
      <protection/>
    </xf>
    <xf numFmtId="0" fontId="22" fillId="0" borderId="19" xfId="58" applyFont="1" applyBorder="1" applyAlignment="1">
      <alignment horizontal="center"/>
      <protection/>
    </xf>
    <xf numFmtId="0" fontId="22" fillId="0" borderId="14" xfId="58" applyFont="1" applyBorder="1" applyAlignment="1">
      <alignment horizontal="center"/>
      <protection/>
    </xf>
    <xf numFmtId="0" fontId="22" fillId="0" borderId="11" xfId="58" applyFont="1" applyBorder="1" applyAlignment="1">
      <alignment/>
      <protection/>
    </xf>
    <xf numFmtId="0" fontId="22" fillId="0" borderId="12" xfId="58" applyFont="1" applyBorder="1" applyAlignment="1">
      <alignment/>
      <protection/>
    </xf>
    <xf numFmtId="49" fontId="22" fillId="0" borderId="11" xfId="58" applyNumberFormat="1" applyFont="1" applyBorder="1" applyAlignment="1">
      <alignment horizontal="center"/>
      <protection/>
    </xf>
    <xf numFmtId="0" fontId="22" fillId="0" borderId="11" xfId="58" applyFont="1" applyBorder="1">
      <alignment/>
      <protection/>
    </xf>
    <xf numFmtId="0" fontId="21" fillId="0" borderId="0" xfId="58" applyFont="1" applyAlignment="1">
      <alignment horizontal="center"/>
      <protection/>
    </xf>
    <xf numFmtId="0" fontId="22" fillId="0" borderId="0" xfId="58" applyFont="1" applyBorder="1" applyAlignment="1">
      <alignment horizontal="center"/>
      <protection/>
    </xf>
    <xf numFmtId="0" fontId="22" fillId="0" borderId="0" xfId="58" applyFont="1" applyBorder="1" applyAlignment="1">
      <alignment/>
      <protection/>
    </xf>
    <xf numFmtId="0" fontId="24" fillId="0" borderId="11" xfId="58" applyFont="1" applyBorder="1" applyAlignment="1">
      <alignment/>
      <protection/>
    </xf>
    <xf numFmtId="0" fontId="22" fillId="0" borderId="11" xfId="58" applyFont="1" applyBorder="1" applyAlignment="1">
      <alignment horizontal="right"/>
      <protection/>
    </xf>
    <xf numFmtId="0" fontId="26" fillId="0" borderId="0" xfId="58" applyFont="1" applyBorder="1" applyAlignment="1">
      <alignment vertical="center" wrapText="1"/>
      <protection/>
    </xf>
    <xf numFmtId="0" fontId="22" fillId="0" borderId="20" xfId="58" applyFont="1" applyBorder="1" applyAlignment="1">
      <alignment horizontal="left" vertical="center" wrapText="1"/>
      <protection/>
    </xf>
    <xf numFmtId="0" fontId="22" fillId="0" borderId="14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vertical="center" wrapText="1"/>
      <protection/>
    </xf>
    <xf numFmtId="173" fontId="19" fillId="49" borderId="21" xfId="44" applyNumberFormat="1" applyFont="1" applyFill="1" applyBorder="1" applyAlignment="1">
      <alignment vertical="center"/>
    </xf>
    <xf numFmtId="173" fontId="19" fillId="49" borderId="22" xfId="44" applyNumberFormat="1" applyFont="1" applyFill="1" applyBorder="1" applyAlignment="1">
      <alignment vertical="center"/>
    </xf>
    <xf numFmtId="173" fontId="19" fillId="48" borderId="21" xfId="44" applyNumberFormat="1" applyFont="1" applyFill="1" applyBorder="1" applyAlignment="1">
      <alignment vertical="center"/>
    </xf>
    <xf numFmtId="173" fontId="19" fillId="48" borderId="22" xfId="44" applyNumberFormat="1" applyFont="1" applyFill="1" applyBorder="1" applyAlignment="1">
      <alignment vertical="center"/>
    </xf>
    <xf numFmtId="173" fontId="19" fillId="47" borderId="21" xfId="44" applyNumberFormat="1" applyFont="1" applyFill="1" applyBorder="1" applyAlignment="1">
      <alignment vertical="center"/>
    </xf>
    <xf numFmtId="173" fontId="19" fillId="47" borderId="22" xfId="44" applyNumberFormat="1" applyFont="1" applyFill="1" applyBorder="1" applyAlignment="1">
      <alignment vertical="center"/>
    </xf>
    <xf numFmtId="173" fontId="19" fillId="46" borderId="21" xfId="44" applyNumberFormat="1" applyFont="1" applyFill="1" applyBorder="1" applyAlignment="1">
      <alignment vertical="center"/>
    </xf>
    <xf numFmtId="173" fontId="19" fillId="46" borderId="22" xfId="44" applyNumberFormat="1" applyFont="1" applyFill="1" applyBorder="1" applyAlignment="1">
      <alignment vertical="center"/>
    </xf>
    <xf numFmtId="173" fontId="19" fillId="0" borderId="21" xfId="44" applyNumberFormat="1" applyFont="1" applyFill="1" applyBorder="1" applyAlignment="1">
      <alignment vertical="center"/>
    </xf>
    <xf numFmtId="173" fontId="19" fillId="0" borderId="22" xfId="44" applyNumberFormat="1" applyFont="1" applyFill="1" applyBorder="1" applyAlignment="1">
      <alignment vertical="center"/>
    </xf>
    <xf numFmtId="173" fontId="19" fillId="45" borderId="21" xfId="44" applyNumberFormat="1" applyFont="1" applyFill="1" applyBorder="1" applyAlignment="1">
      <alignment vertical="center"/>
    </xf>
    <xf numFmtId="173" fontId="19" fillId="45" borderId="22" xfId="44" applyNumberFormat="1" applyFont="1" applyFill="1" applyBorder="1" applyAlignment="1">
      <alignment vertical="center"/>
    </xf>
    <xf numFmtId="173" fontId="19" fillId="44" borderId="21" xfId="44" applyNumberFormat="1" applyFont="1" applyFill="1" applyBorder="1" applyAlignment="1">
      <alignment vertical="center"/>
    </xf>
    <xf numFmtId="173" fontId="19" fillId="44" borderId="22" xfId="44" applyNumberFormat="1" applyFont="1" applyFill="1" applyBorder="1" applyAlignment="1">
      <alignment vertical="center"/>
    </xf>
    <xf numFmtId="173" fontId="19" fillId="43" borderId="21" xfId="44" applyNumberFormat="1" applyFont="1" applyFill="1" applyBorder="1" applyAlignment="1">
      <alignment vertical="center"/>
    </xf>
    <xf numFmtId="173" fontId="19" fillId="43" borderId="22" xfId="44" applyNumberFormat="1" applyFont="1" applyFill="1" applyBorder="1" applyAlignment="1">
      <alignment vertical="center"/>
    </xf>
    <xf numFmtId="173" fontId="19" fillId="42" borderId="21" xfId="44" applyNumberFormat="1" applyFont="1" applyFill="1" applyBorder="1" applyAlignment="1">
      <alignment vertical="center"/>
    </xf>
    <xf numFmtId="173" fontId="18" fillId="42" borderId="22" xfId="44" applyNumberFormat="1" applyFont="1" applyFill="1" applyBorder="1" applyAlignment="1">
      <alignment vertical="center"/>
    </xf>
    <xf numFmtId="173" fontId="18" fillId="41" borderId="22" xfId="44" applyNumberFormat="1" applyFont="1" applyFill="1" applyBorder="1" applyAlignment="1">
      <alignment vertical="center"/>
    </xf>
    <xf numFmtId="173" fontId="18" fillId="40" borderId="22" xfId="44" applyNumberFormat="1" applyFont="1" applyFill="1" applyBorder="1" applyAlignment="1">
      <alignment vertical="center"/>
    </xf>
    <xf numFmtId="173" fontId="18" fillId="39" borderId="22" xfId="44" applyNumberFormat="1" applyFont="1" applyFill="1" applyBorder="1" applyAlignment="1">
      <alignment vertical="center"/>
    </xf>
    <xf numFmtId="0" fontId="0" fillId="0" borderId="23" xfId="58" applyFont="1" applyBorder="1" applyAlignment="1">
      <alignment vertical="center"/>
      <protection/>
    </xf>
    <xf numFmtId="173" fontId="19" fillId="41" borderId="21" xfId="44" applyNumberFormat="1" applyFont="1" applyFill="1" applyBorder="1" applyAlignment="1">
      <alignment vertical="center"/>
    </xf>
    <xf numFmtId="173" fontId="19" fillId="40" borderId="21" xfId="44" applyNumberFormat="1" applyFont="1" applyFill="1" applyBorder="1" applyAlignment="1">
      <alignment vertical="center"/>
    </xf>
    <xf numFmtId="173" fontId="19" fillId="39" borderId="21" xfId="44" applyNumberFormat="1" applyFont="1" applyFill="1" applyBorder="1" applyAlignment="1">
      <alignment vertical="center"/>
    </xf>
    <xf numFmtId="43" fontId="0" fillId="0" borderId="0" xfId="58" applyNumberFormat="1" applyAlignment="1">
      <alignment vertical="center"/>
      <protection/>
    </xf>
    <xf numFmtId="0" fontId="7" fillId="0" borderId="0" xfId="56" applyFont="1" applyAlignment="1">
      <alignment horizontal="left"/>
      <protection/>
    </xf>
    <xf numFmtId="0" fontId="7" fillId="0" borderId="11" xfId="56" applyFont="1" applyBorder="1" applyAlignment="1">
      <alignment horizontal="center"/>
      <protection/>
    </xf>
    <xf numFmtId="0" fontId="10" fillId="53" borderId="14" xfId="56" applyFont="1" applyFill="1" applyBorder="1" applyAlignment="1">
      <alignment horizontal="justify" vertical="center" wrapText="1"/>
      <protection/>
    </xf>
    <xf numFmtId="0" fontId="10" fillId="53" borderId="19" xfId="56" applyFont="1" applyFill="1" applyBorder="1" applyAlignment="1">
      <alignment horizontal="justify" vertical="center" wrapText="1"/>
      <protection/>
    </xf>
    <xf numFmtId="0" fontId="10" fillId="53" borderId="12" xfId="56" applyFont="1" applyFill="1" applyBorder="1" applyAlignment="1">
      <alignment horizontal="justify" vertical="center" wrapText="1"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171" fontId="7" fillId="0" borderId="11" xfId="42" applyFont="1" applyBorder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7" fillId="0" borderId="11" xfId="56" applyFont="1" applyBorder="1" applyAlignment="1">
      <alignment horizontal="left"/>
      <protection/>
    </xf>
    <xf numFmtId="0" fontId="7" fillId="0" borderId="14" xfId="56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12" xfId="56" applyFont="1" applyBorder="1" applyAlignment="1">
      <alignment horizontal="left"/>
      <protection/>
    </xf>
    <xf numFmtId="0" fontId="62" fillId="0" borderId="0" xfId="56" applyFont="1" applyAlignment="1">
      <alignment horizontal="center"/>
      <protection/>
    </xf>
    <xf numFmtId="171" fontId="7" fillId="0" borderId="19" xfId="42" applyFont="1" applyBorder="1" applyAlignment="1">
      <alignment horizontal="center" vertical="center"/>
    </xf>
    <xf numFmtId="171" fontId="7" fillId="0" borderId="12" xfId="42" applyFont="1" applyBorder="1" applyAlignment="1">
      <alignment horizontal="center" vertical="center"/>
    </xf>
    <xf numFmtId="0" fontId="16" fillId="0" borderId="24" xfId="56" applyFont="1" applyBorder="1" applyAlignment="1">
      <alignment horizontal="center"/>
      <protection/>
    </xf>
    <xf numFmtId="0" fontId="16" fillId="0" borderId="25" xfId="56" applyFont="1" applyBorder="1" applyAlignment="1">
      <alignment horizontal="center"/>
      <protection/>
    </xf>
    <xf numFmtId="0" fontId="16" fillId="0" borderId="26" xfId="5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1" fontId="0" fillId="0" borderId="11" xfId="42" applyFont="1" applyBorder="1" applyAlignment="1">
      <alignment horizontal="left" vertical="center"/>
    </xf>
    <xf numFmtId="171" fontId="0" fillId="0" borderId="11" xfId="42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0" fillId="0" borderId="14" xfId="61" applyFont="1" applyBorder="1" applyAlignment="1">
      <alignment horizontal="right" vertical="center"/>
    </xf>
    <xf numFmtId="9" fontId="0" fillId="0" borderId="12" xfId="6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73" fontId="0" fillId="0" borderId="11" xfId="42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54" borderId="14" xfId="0" applyFill="1" applyBorder="1" applyAlignment="1">
      <alignment horizontal="left" vertical="center"/>
    </xf>
    <xf numFmtId="0" fontId="0" fillId="54" borderId="19" xfId="0" applyFill="1" applyBorder="1" applyAlignment="1">
      <alignment horizontal="left" vertical="center"/>
    </xf>
    <xf numFmtId="0" fontId="0" fillId="54" borderId="12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3" fillId="0" borderId="19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0" fillId="54" borderId="14" xfId="57" applyFill="1" applyBorder="1" applyAlignment="1">
      <alignment horizontal="center" vertical="center"/>
      <protection/>
    </xf>
    <xf numFmtId="0" fontId="0" fillId="54" borderId="19" xfId="57" applyFill="1" applyBorder="1" applyAlignment="1">
      <alignment horizontal="center" vertical="center"/>
      <protection/>
    </xf>
    <xf numFmtId="0" fontId="0" fillId="54" borderId="12" xfId="57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left" vertical="center"/>
    </xf>
    <xf numFmtId="0" fontId="22" fillId="0" borderId="11" xfId="58" applyFont="1" applyBorder="1" applyAlignment="1">
      <alignment/>
      <protection/>
    </xf>
    <xf numFmtId="0" fontId="22" fillId="0" borderId="14" xfId="58" applyFont="1" applyBorder="1" applyAlignment="1">
      <alignment horizontal="left"/>
      <protection/>
    </xf>
    <xf numFmtId="0" fontId="22" fillId="0" borderId="19" xfId="58" applyFont="1" applyBorder="1" applyAlignment="1">
      <alignment horizontal="left"/>
      <protection/>
    </xf>
    <xf numFmtId="0" fontId="22" fillId="0" borderId="11" xfId="58" applyFont="1" applyBorder="1" applyAlignment="1">
      <alignment horizontal="center"/>
      <protection/>
    </xf>
    <xf numFmtId="0" fontId="22" fillId="0" borderId="12" xfId="58" applyFont="1" applyBorder="1" applyAlignment="1">
      <alignment horizontal="left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center"/>
      <protection/>
    </xf>
    <xf numFmtId="0" fontId="22" fillId="0" borderId="13" xfId="58" applyFont="1" applyBorder="1" applyAlignment="1">
      <alignment horizontal="center"/>
      <protection/>
    </xf>
    <xf numFmtId="0" fontId="25" fillId="55" borderId="0" xfId="58" applyFont="1" applyFill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22" fillId="0" borderId="14" xfId="58" applyFont="1" applyBorder="1" applyAlignment="1">
      <alignment horizontal="center"/>
      <protection/>
    </xf>
    <xf numFmtId="0" fontId="22" fillId="0" borderId="12" xfId="58" applyFont="1" applyBorder="1" applyAlignment="1">
      <alignment horizontal="center"/>
      <protection/>
    </xf>
    <xf numFmtId="0" fontId="11" fillId="52" borderId="20" xfId="58" applyFont="1" applyFill="1" applyBorder="1" applyAlignment="1">
      <alignment horizontal="center" vertical="center"/>
      <protection/>
    </xf>
    <xf numFmtId="0" fontId="11" fillId="52" borderId="31" xfId="58" applyFont="1" applyFill="1" applyBorder="1" applyAlignment="1">
      <alignment horizontal="center" vertical="center"/>
      <protection/>
    </xf>
    <xf numFmtId="0" fontId="11" fillId="32" borderId="20" xfId="58" applyFont="1" applyFill="1" applyBorder="1" applyAlignment="1">
      <alignment horizontal="center" vertical="center"/>
      <protection/>
    </xf>
    <xf numFmtId="0" fontId="11" fillId="32" borderId="31" xfId="58" applyFont="1" applyFill="1" applyBorder="1" applyAlignment="1">
      <alignment horizontal="center" vertical="center"/>
      <protection/>
    </xf>
    <xf numFmtId="0" fontId="11" fillId="51" borderId="20" xfId="58" applyFont="1" applyFill="1" applyBorder="1" applyAlignment="1">
      <alignment horizontal="center" vertical="center"/>
      <protection/>
    </xf>
    <xf numFmtId="0" fontId="11" fillId="51" borderId="31" xfId="58" applyFont="1" applyFill="1" applyBorder="1" applyAlignment="1">
      <alignment horizontal="center" vertical="center"/>
      <protection/>
    </xf>
    <xf numFmtId="0" fontId="11" fillId="50" borderId="20" xfId="58" applyFont="1" applyFill="1" applyBorder="1" applyAlignment="1">
      <alignment horizontal="center" vertical="center"/>
      <protection/>
    </xf>
    <xf numFmtId="0" fontId="11" fillId="50" borderId="31" xfId="58" applyFont="1" applyFill="1" applyBorder="1" applyAlignment="1">
      <alignment horizontal="center" vertical="center"/>
      <protection/>
    </xf>
    <xf numFmtId="0" fontId="11" fillId="49" borderId="20" xfId="58" applyFont="1" applyFill="1" applyBorder="1" applyAlignment="1">
      <alignment horizontal="center" vertical="center"/>
      <protection/>
    </xf>
    <xf numFmtId="0" fontId="11" fillId="49" borderId="31" xfId="58" applyFont="1" applyFill="1" applyBorder="1" applyAlignment="1">
      <alignment horizontal="center" vertical="center"/>
      <protection/>
    </xf>
    <xf numFmtId="0" fontId="11" fillId="48" borderId="20" xfId="58" applyFont="1" applyFill="1" applyBorder="1" applyAlignment="1">
      <alignment horizontal="center" vertical="center"/>
      <protection/>
    </xf>
    <xf numFmtId="0" fontId="11" fillId="48" borderId="31" xfId="58" applyFont="1" applyFill="1" applyBorder="1" applyAlignment="1">
      <alignment horizontal="center" vertical="center"/>
      <protection/>
    </xf>
    <xf numFmtId="0" fontId="11" fillId="47" borderId="20" xfId="58" applyFont="1" applyFill="1" applyBorder="1" applyAlignment="1">
      <alignment horizontal="center" vertical="center"/>
      <protection/>
    </xf>
    <xf numFmtId="0" fontId="11" fillId="47" borderId="31" xfId="58" applyFont="1" applyFill="1" applyBorder="1" applyAlignment="1">
      <alignment horizontal="center" vertical="center"/>
      <protection/>
    </xf>
    <xf numFmtId="0" fontId="11" fillId="46" borderId="20" xfId="58" applyFont="1" applyFill="1" applyBorder="1" applyAlignment="1">
      <alignment horizontal="center" vertical="center"/>
      <protection/>
    </xf>
    <xf numFmtId="0" fontId="11" fillId="46" borderId="31" xfId="58" applyFont="1" applyFill="1" applyBorder="1" applyAlignment="1">
      <alignment horizontal="center" vertical="center"/>
      <protection/>
    </xf>
    <xf numFmtId="0" fontId="11" fillId="0" borderId="20" xfId="58" applyFont="1" applyFill="1" applyBorder="1" applyAlignment="1">
      <alignment horizontal="center" vertical="center"/>
      <protection/>
    </xf>
    <xf numFmtId="0" fontId="11" fillId="0" borderId="31" xfId="58" applyFont="1" applyFill="1" applyBorder="1" applyAlignment="1">
      <alignment horizontal="center" vertical="center"/>
      <protection/>
    </xf>
    <xf numFmtId="0" fontId="11" fillId="45" borderId="20" xfId="58" applyFont="1" applyFill="1" applyBorder="1" applyAlignment="1">
      <alignment horizontal="center" vertical="center"/>
      <protection/>
    </xf>
    <xf numFmtId="0" fontId="11" fillId="45" borderId="31" xfId="58" applyFont="1" applyFill="1" applyBorder="1" applyAlignment="1">
      <alignment horizontal="center" vertical="center"/>
      <protection/>
    </xf>
    <xf numFmtId="0" fontId="11" fillId="44" borderId="20" xfId="58" applyFont="1" applyFill="1" applyBorder="1" applyAlignment="1">
      <alignment horizontal="center" vertical="center"/>
      <protection/>
    </xf>
    <xf numFmtId="0" fontId="11" fillId="44" borderId="31" xfId="58" applyFont="1" applyFill="1" applyBorder="1" applyAlignment="1">
      <alignment horizontal="center" vertical="center"/>
      <protection/>
    </xf>
    <xf numFmtId="0" fontId="11" fillId="43" borderId="20" xfId="58" applyFont="1" applyFill="1" applyBorder="1" applyAlignment="1">
      <alignment horizontal="center" vertical="center"/>
      <protection/>
    </xf>
    <xf numFmtId="0" fontId="11" fillId="43" borderId="31" xfId="58" applyFont="1" applyFill="1" applyBorder="1" applyAlignment="1">
      <alignment horizontal="center" vertical="center"/>
      <protection/>
    </xf>
    <xf numFmtId="0" fontId="11" fillId="42" borderId="20" xfId="58" applyFont="1" applyFill="1" applyBorder="1" applyAlignment="1">
      <alignment horizontal="center" vertical="center"/>
      <protection/>
    </xf>
    <xf numFmtId="0" fontId="11" fillId="42" borderId="31" xfId="58" applyFont="1" applyFill="1" applyBorder="1" applyAlignment="1">
      <alignment horizontal="center" vertical="center"/>
      <protection/>
    </xf>
    <xf numFmtId="0" fontId="11" fillId="41" borderId="20" xfId="58" applyFont="1" applyFill="1" applyBorder="1" applyAlignment="1">
      <alignment horizontal="center" vertical="center"/>
      <protection/>
    </xf>
    <xf numFmtId="0" fontId="11" fillId="41" borderId="31" xfId="58" applyFont="1" applyFill="1" applyBorder="1" applyAlignment="1">
      <alignment horizontal="center" vertical="center"/>
      <protection/>
    </xf>
    <xf numFmtId="0" fontId="11" fillId="40" borderId="20" xfId="58" applyFont="1" applyFill="1" applyBorder="1" applyAlignment="1">
      <alignment horizontal="center" vertical="center"/>
      <protection/>
    </xf>
    <xf numFmtId="0" fontId="11" fillId="40" borderId="31" xfId="58" applyFont="1" applyFill="1" applyBorder="1" applyAlignment="1">
      <alignment horizontal="center" vertical="center"/>
      <protection/>
    </xf>
    <xf numFmtId="0" fontId="11" fillId="39" borderId="20" xfId="58" applyFont="1" applyFill="1" applyBorder="1" applyAlignment="1">
      <alignment horizontal="center" vertical="center"/>
      <protection/>
    </xf>
    <xf numFmtId="0" fontId="11" fillId="39" borderId="31" xfId="58" applyFont="1" applyFill="1" applyBorder="1" applyAlignment="1">
      <alignment horizontal="center" vertical="center"/>
      <protection/>
    </xf>
    <xf numFmtId="173" fontId="0" fillId="32" borderId="23" xfId="44" applyNumberFormat="1" applyFont="1" applyFill="1" applyBorder="1" applyAlignment="1">
      <alignment horizontal="center" vertical="center"/>
    </xf>
    <xf numFmtId="173" fontId="0" fillId="52" borderId="23" xfId="44" applyNumberFormat="1" applyFont="1" applyFill="1" applyBorder="1" applyAlignment="1">
      <alignment horizontal="center" vertical="center"/>
    </xf>
    <xf numFmtId="173" fontId="0" fillId="50" borderId="23" xfId="44" applyNumberFormat="1" applyFont="1" applyFill="1" applyBorder="1" applyAlignment="1">
      <alignment horizontal="center" vertical="center"/>
    </xf>
    <xf numFmtId="173" fontId="0" fillId="51" borderId="23" xfId="44" applyNumberFormat="1" applyFont="1" applyFill="1" applyBorder="1" applyAlignment="1">
      <alignment horizontal="center" vertical="center"/>
    </xf>
    <xf numFmtId="173" fontId="0" fillId="48" borderId="23" xfId="44" applyNumberFormat="1" applyFont="1" applyFill="1" applyBorder="1" applyAlignment="1">
      <alignment horizontal="center" vertical="center"/>
    </xf>
    <xf numFmtId="173" fontId="0" fillId="49" borderId="23" xfId="44" applyNumberFormat="1" applyFont="1" applyFill="1" applyBorder="1" applyAlignment="1">
      <alignment horizontal="center" vertical="center"/>
    </xf>
    <xf numFmtId="173" fontId="0" fillId="41" borderId="23" xfId="44" applyNumberFormat="1" applyFont="1" applyFill="1" applyBorder="1" applyAlignment="1">
      <alignment horizontal="center" vertical="center"/>
    </xf>
    <xf numFmtId="173" fontId="0" fillId="42" borderId="23" xfId="44" applyNumberFormat="1" applyFont="1" applyFill="1" applyBorder="1" applyAlignment="1">
      <alignment horizontal="center" vertical="center"/>
    </xf>
    <xf numFmtId="173" fontId="0" fillId="39" borderId="23" xfId="44" applyNumberFormat="1" applyFont="1" applyFill="1" applyBorder="1" applyAlignment="1">
      <alignment horizontal="center" vertical="center"/>
    </xf>
    <xf numFmtId="173" fontId="0" fillId="40" borderId="23" xfId="44" applyNumberFormat="1" applyFont="1" applyFill="1" applyBorder="1" applyAlignment="1">
      <alignment horizontal="center" vertical="center"/>
    </xf>
    <xf numFmtId="173" fontId="0" fillId="46" borderId="23" xfId="44" applyNumberFormat="1" applyFont="1" applyFill="1" applyBorder="1" applyAlignment="1">
      <alignment horizontal="center" vertical="center"/>
    </xf>
    <xf numFmtId="173" fontId="0" fillId="47" borderId="23" xfId="44" applyNumberFormat="1" applyFont="1" applyFill="1" applyBorder="1" applyAlignment="1">
      <alignment horizontal="center" vertical="center"/>
    </xf>
    <xf numFmtId="173" fontId="0" fillId="45" borderId="23" xfId="44" applyNumberFormat="1" applyFont="1" applyFill="1" applyBorder="1" applyAlignment="1">
      <alignment horizontal="center" vertical="center"/>
    </xf>
    <xf numFmtId="173" fontId="0" fillId="0" borderId="23" xfId="44" applyNumberFormat="1" applyFont="1" applyFill="1" applyBorder="1" applyAlignment="1">
      <alignment horizontal="center" vertical="center"/>
    </xf>
    <xf numFmtId="173" fontId="0" fillId="43" borderId="23" xfId="44" applyNumberFormat="1" applyFont="1" applyFill="1" applyBorder="1" applyAlignment="1">
      <alignment horizontal="center" vertical="center"/>
    </xf>
    <xf numFmtId="173" fontId="0" fillId="44" borderId="23" xfId="44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1114425</xdr:colOff>
      <xdr:row>5</xdr:row>
      <xdr:rowOff>66675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3</xdr:row>
      <xdr:rowOff>57150</xdr:rowOff>
    </xdr:from>
    <xdr:to>
      <xdr:col>19</xdr:col>
      <xdr:colOff>600075</xdr:colOff>
      <xdr:row>7</xdr:row>
      <xdr:rowOff>76200</xdr:rowOff>
    </xdr:to>
    <xdr:pic>
      <xdr:nvPicPr>
        <xdr:cNvPr id="1" name="Picture 5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1619250"/>
          <a:ext cx="2124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7.421875" style="12" customWidth="1"/>
    <col min="2" max="2" width="6.28125" style="12" customWidth="1"/>
    <col min="3" max="3" width="12.8515625" style="12" customWidth="1"/>
    <col min="4" max="16384" width="9.140625" style="12" customWidth="1"/>
  </cols>
  <sheetData>
    <row r="2" spans="2:9" ht="18.75">
      <c r="B2" s="157" t="s">
        <v>18</v>
      </c>
      <c r="C2" s="157"/>
      <c r="D2" s="157"/>
      <c r="E2" s="157"/>
      <c r="F2" s="157"/>
      <c r="G2" s="157"/>
      <c r="H2" s="157"/>
      <c r="I2" s="157"/>
    </row>
    <row r="4" spans="2:9" ht="18">
      <c r="B4" s="158" t="s">
        <v>19</v>
      </c>
      <c r="C4" s="158"/>
      <c r="D4" s="158"/>
      <c r="E4" s="158"/>
      <c r="F4" s="158"/>
      <c r="G4" s="158"/>
      <c r="H4" s="158"/>
      <c r="I4" s="158"/>
    </row>
    <row r="5" spans="2:9" ht="16.5">
      <c r="B5" s="163" t="s">
        <v>129</v>
      </c>
      <c r="C5" s="163"/>
      <c r="D5" s="163"/>
      <c r="E5" s="163"/>
      <c r="F5" s="163"/>
      <c r="G5" s="163"/>
      <c r="H5" s="163"/>
      <c r="I5" s="163"/>
    </row>
    <row r="6" ht="13.5">
      <c r="A6" s="13"/>
    </row>
    <row r="7" spans="1:9" ht="13.5">
      <c r="A7" s="159" t="s">
        <v>23</v>
      </c>
      <c r="B7" s="159"/>
      <c r="C7" s="159"/>
      <c r="D7" s="159"/>
      <c r="G7" s="160" t="s">
        <v>24</v>
      </c>
      <c r="H7" s="161"/>
      <c r="I7" s="162"/>
    </row>
    <row r="8" spans="1:9" ht="14.25" thickBot="1">
      <c r="A8" s="23" t="s">
        <v>20</v>
      </c>
      <c r="B8" s="23"/>
      <c r="C8" s="23"/>
      <c r="D8" s="23"/>
      <c r="E8" s="14"/>
      <c r="F8" s="14"/>
      <c r="G8" s="24" t="s">
        <v>21</v>
      </c>
      <c r="H8" s="24"/>
      <c r="I8" s="24"/>
    </row>
    <row r="9" spans="1:9" ht="15" thickBot="1">
      <c r="A9" s="15"/>
      <c r="B9" s="15"/>
      <c r="C9" s="15"/>
      <c r="D9" s="15"/>
      <c r="E9" s="14"/>
      <c r="F9" s="14"/>
      <c r="G9" s="166" t="s">
        <v>66</v>
      </c>
      <c r="H9" s="167"/>
      <c r="I9" s="168"/>
    </row>
    <row r="11" spans="1:9" ht="19.5" customHeight="1">
      <c r="A11" s="46" t="s">
        <v>8</v>
      </c>
      <c r="B11" s="154"/>
      <c r="C11" s="154"/>
      <c r="D11" s="154"/>
      <c r="E11" s="154"/>
      <c r="F11" s="154"/>
      <c r="G11" s="154"/>
      <c r="H11" s="154"/>
      <c r="I11" s="154"/>
    </row>
    <row r="12" spans="1:9" ht="6" customHeight="1">
      <c r="A12" s="153"/>
      <c r="B12" s="153"/>
      <c r="C12" s="153"/>
      <c r="D12" s="153"/>
      <c r="E12" s="153"/>
      <c r="F12" s="153"/>
      <c r="G12" s="153"/>
      <c r="H12" s="153"/>
      <c r="I12" s="153"/>
    </row>
    <row r="13" spans="1:9" ht="19.5" customHeight="1">
      <c r="A13" s="154" t="s">
        <v>7</v>
      </c>
      <c r="B13" s="154"/>
      <c r="C13" s="154"/>
      <c r="D13" s="154"/>
      <c r="E13" s="154"/>
      <c r="F13" s="154"/>
      <c r="G13" s="154"/>
      <c r="H13" s="154"/>
      <c r="I13" s="154"/>
    </row>
    <row r="14" spans="1:9" ht="6" customHeight="1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ht="19.5" customHeight="1">
      <c r="A15" s="46" t="s">
        <v>9</v>
      </c>
      <c r="B15" s="154"/>
      <c r="C15" s="154"/>
      <c r="D15" s="154"/>
      <c r="E15" s="154"/>
      <c r="F15" s="154"/>
      <c r="G15" s="154"/>
      <c r="H15" s="154"/>
      <c r="I15" s="154"/>
    </row>
    <row r="16" spans="1:9" ht="6" customHeight="1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19.5" customHeight="1">
      <c r="A17" s="46" t="s">
        <v>27</v>
      </c>
      <c r="B17" s="47" t="s">
        <v>0</v>
      </c>
      <c r="C17" s="48">
        <v>0</v>
      </c>
      <c r="D17" s="164"/>
      <c r="E17" s="164"/>
      <c r="F17" s="164"/>
      <c r="G17" s="164"/>
      <c r="H17" s="164"/>
      <c r="I17" s="165"/>
    </row>
    <row r="18" spans="1:9" ht="6" customHeight="1">
      <c r="A18" s="153"/>
      <c r="B18" s="153"/>
      <c r="C18" s="153"/>
      <c r="D18" s="153"/>
      <c r="E18" s="153"/>
      <c r="F18" s="153"/>
      <c r="G18" s="153"/>
      <c r="H18" s="153"/>
      <c r="I18" s="153"/>
    </row>
    <row r="19" spans="1:9" ht="19.5" customHeight="1">
      <c r="A19" s="46" t="s">
        <v>28</v>
      </c>
      <c r="B19" s="47" t="s">
        <v>0</v>
      </c>
      <c r="C19" s="45">
        <v>0</v>
      </c>
      <c r="D19" s="156" t="s">
        <v>128</v>
      </c>
      <c r="E19" s="156"/>
      <c r="F19" s="156"/>
      <c r="G19" s="156"/>
      <c r="H19" s="156"/>
      <c r="I19" s="156"/>
    </row>
    <row r="20" spans="1:9" ht="6" customHeight="1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9" ht="19.5" customHeight="1">
      <c r="A21" s="154" t="s">
        <v>29</v>
      </c>
      <c r="B21" s="154"/>
      <c r="C21" s="154" t="s">
        <v>25</v>
      </c>
      <c r="D21" s="154"/>
      <c r="E21" s="154"/>
      <c r="F21" s="154"/>
      <c r="G21" s="154"/>
      <c r="H21" s="154"/>
      <c r="I21" s="154"/>
    </row>
    <row r="22" spans="1:9" ht="6" customHeight="1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9" ht="19.5" customHeight="1">
      <c r="A23" s="155" t="s">
        <v>126</v>
      </c>
      <c r="B23" s="155"/>
      <c r="C23" s="155"/>
      <c r="D23" s="155"/>
      <c r="E23" s="155"/>
      <c r="F23" s="155" t="s">
        <v>127</v>
      </c>
      <c r="G23" s="155"/>
      <c r="H23" s="155"/>
      <c r="I23" s="45">
        <v>0</v>
      </c>
    </row>
    <row r="24" spans="1:9" ht="6" customHeight="1">
      <c r="A24" s="147"/>
      <c r="B24" s="147"/>
      <c r="C24" s="147"/>
      <c r="D24" s="147"/>
      <c r="E24" s="147"/>
      <c r="F24" s="147"/>
      <c r="G24" s="147"/>
      <c r="H24" s="147"/>
      <c r="I24" s="147"/>
    </row>
    <row r="25" spans="1:9" ht="13.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39" customHeight="1">
      <c r="A26" s="148" t="s">
        <v>26</v>
      </c>
      <c r="B26" s="149"/>
      <c r="C26" s="149"/>
      <c r="D26" s="149"/>
      <c r="E26" s="149"/>
      <c r="F26" s="149"/>
      <c r="G26" s="149"/>
      <c r="H26" s="149"/>
      <c r="I26" s="150"/>
    </row>
    <row r="27" spans="1:9" ht="13.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3.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3.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3.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3.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3.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3.5">
      <c r="A34" s="16"/>
      <c r="B34" s="16"/>
      <c r="C34" s="16"/>
      <c r="D34" s="16"/>
      <c r="E34" s="19"/>
      <c r="F34" s="19"/>
      <c r="G34" s="19"/>
      <c r="H34" s="19"/>
      <c r="I34" s="13"/>
    </row>
    <row r="35" spans="1:9" ht="13.5">
      <c r="A35" s="16"/>
      <c r="B35" s="16"/>
      <c r="C35" s="16"/>
      <c r="D35" s="16"/>
      <c r="E35" s="151" t="s">
        <v>1</v>
      </c>
      <c r="F35" s="151"/>
      <c r="G35" s="151"/>
      <c r="H35" s="151"/>
      <c r="I35" s="20"/>
    </row>
    <row r="36" spans="1:9" ht="13.5">
      <c r="A36" s="16"/>
      <c r="B36" s="16"/>
      <c r="C36" s="16"/>
      <c r="D36" s="16"/>
      <c r="E36" s="152" t="s">
        <v>52</v>
      </c>
      <c r="F36" s="152"/>
      <c r="G36" s="152"/>
      <c r="H36" s="152"/>
      <c r="I36" s="21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3.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3.5">
      <c r="A40" s="16" t="s">
        <v>22</v>
      </c>
      <c r="B40" s="16"/>
      <c r="C40" s="16"/>
      <c r="D40" s="16"/>
      <c r="E40" s="16"/>
      <c r="F40" s="16"/>
      <c r="G40" s="16"/>
      <c r="H40" s="16"/>
      <c r="I40" s="16"/>
    </row>
    <row r="41" spans="1:9" ht="13.5">
      <c r="A41" s="146">
        <v>1</v>
      </c>
      <c r="B41" s="146"/>
      <c r="C41" s="146"/>
      <c r="D41" s="146"/>
      <c r="E41" s="146"/>
      <c r="F41" s="146"/>
      <c r="G41" s="146"/>
      <c r="H41" s="146"/>
      <c r="I41" s="146"/>
    </row>
    <row r="42" spans="1:9" ht="13.5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3.5">
      <c r="A43" s="22">
        <v>2</v>
      </c>
      <c r="B43" s="22"/>
      <c r="C43" s="22"/>
      <c r="D43" s="22"/>
      <c r="E43" s="22"/>
      <c r="F43" s="22"/>
      <c r="G43" s="22"/>
      <c r="H43" s="22"/>
      <c r="I43" s="22"/>
    </row>
    <row r="44" spans="1:9" ht="13.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3.5">
      <c r="A45" s="146">
        <v>3</v>
      </c>
      <c r="B45" s="146"/>
      <c r="C45" s="146"/>
      <c r="D45" s="146"/>
      <c r="E45" s="146"/>
      <c r="F45" s="146"/>
      <c r="G45" s="146"/>
      <c r="H45" s="146"/>
      <c r="I45" s="146"/>
    </row>
    <row r="46" spans="1:9" ht="13.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3.5">
      <c r="A47" s="146">
        <v>4</v>
      </c>
      <c r="B47" s="146"/>
      <c r="C47" s="146"/>
      <c r="D47" s="146"/>
      <c r="E47" s="146"/>
      <c r="F47" s="146"/>
      <c r="G47" s="146"/>
      <c r="H47" s="146"/>
      <c r="I47" s="146"/>
    </row>
    <row r="48" spans="1:9" ht="13.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3.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3.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3.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3.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3.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3.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3.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3.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3.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3.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3.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3.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3.5">
      <c r="A61" s="16"/>
      <c r="B61" s="16"/>
      <c r="C61" s="16"/>
      <c r="D61" s="16"/>
      <c r="E61" s="16"/>
      <c r="F61" s="16"/>
      <c r="G61" s="16"/>
      <c r="H61" s="16"/>
      <c r="I61" s="16"/>
    </row>
  </sheetData>
  <sheetProtection/>
  <mergeCells count="30">
    <mergeCell ref="B2:I2"/>
    <mergeCell ref="B4:I4"/>
    <mergeCell ref="A7:D7"/>
    <mergeCell ref="G7:I7"/>
    <mergeCell ref="A21:B21"/>
    <mergeCell ref="C21:I21"/>
    <mergeCell ref="B5:I5"/>
    <mergeCell ref="D17:I17"/>
    <mergeCell ref="B15:I15"/>
    <mergeCell ref="G9:I9"/>
    <mergeCell ref="A22:I22"/>
    <mergeCell ref="A23:C23"/>
    <mergeCell ref="A18:I18"/>
    <mergeCell ref="A20:I20"/>
    <mergeCell ref="D23:E23"/>
    <mergeCell ref="F23:H23"/>
    <mergeCell ref="D19:I19"/>
    <mergeCell ref="A16:I16"/>
    <mergeCell ref="A14:I14"/>
    <mergeCell ref="B11:I11"/>
    <mergeCell ref="A12:I12"/>
    <mergeCell ref="A13:B13"/>
    <mergeCell ref="C13:I13"/>
    <mergeCell ref="A47:I47"/>
    <mergeCell ref="A24:I24"/>
    <mergeCell ref="A26:I26"/>
    <mergeCell ref="E35:H35"/>
    <mergeCell ref="E36:H36"/>
    <mergeCell ref="A41:I41"/>
    <mergeCell ref="A45:I45"/>
  </mergeCells>
  <printOptions/>
  <pageMargins left="0.5" right="0.5" top="1" bottom="1" header="0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4" sqref="A14:H14"/>
    </sheetView>
  </sheetViews>
  <sheetFormatPr defaultColWidth="9.140625" defaultRowHeight="12.75"/>
  <cols>
    <col min="1" max="1" width="10.28125" style="0" customWidth="1"/>
    <col min="3" max="3" width="9.8515625" style="0" customWidth="1"/>
    <col min="5" max="5" width="11.140625" style="0" customWidth="1"/>
  </cols>
  <sheetData>
    <row r="1" spans="7:8" ht="12.75">
      <c r="G1" s="169" t="s">
        <v>83</v>
      </c>
      <c r="H1" s="169"/>
    </row>
    <row r="2" spans="1:8" ht="6" customHeight="1">
      <c r="A2" s="169"/>
      <c r="B2" s="169"/>
      <c r="C2" s="169"/>
      <c r="D2" s="169"/>
      <c r="E2" s="169"/>
      <c r="F2" s="169"/>
      <c r="G2" s="169"/>
      <c r="H2" s="169"/>
    </row>
    <row r="3" spans="1:8" ht="19.5" customHeight="1">
      <c r="A3" s="6" t="s">
        <v>57</v>
      </c>
      <c r="B3" s="178"/>
      <c r="C3" s="176"/>
      <c r="D3" s="176"/>
      <c r="E3" s="176"/>
      <c r="F3" s="176"/>
      <c r="G3" s="176"/>
      <c r="H3" s="177"/>
    </row>
    <row r="4" spans="1:8" ht="6" customHeight="1">
      <c r="A4" s="181"/>
      <c r="B4" s="181"/>
      <c r="C4" s="181"/>
      <c r="D4" s="181"/>
      <c r="E4" s="181"/>
      <c r="F4" s="181"/>
      <c r="G4" s="181"/>
      <c r="H4" s="181"/>
    </row>
    <row r="5" spans="1:8" ht="19.5" customHeight="1">
      <c r="A5" s="185" t="s">
        <v>67</v>
      </c>
      <c r="B5" s="185"/>
      <c r="C5" s="175"/>
      <c r="D5" s="176"/>
      <c r="E5" s="176"/>
      <c r="F5" s="176"/>
      <c r="G5" s="176"/>
      <c r="H5" s="177"/>
    </row>
    <row r="6" spans="1:8" ht="6" customHeight="1">
      <c r="A6" s="181"/>
      <c r="B6" s="181"/>
      <c r="C6" s="181"/>
      <c r="D6" s="181"/>
      <c r="E6" s="181"/>
      <c r="F6" s="181"/>
      <c r="G6" s="181"/>
      <c r="H6" s="181"/>
    </row>
    <row r="7" spans="1:8" ht="19.5" customHeight="1">
      <c r="A7" s="6" t="s">
        <v>68</v>
      </c>
      <c r="B7" s="187"/>
      <c r="C7" s="188"/>
      <c r="D7" s="188"/>
      <c r="E7" s="188"/>
      <c r="F7" s="188"/>
      <c r="G7" s="188"/>
      <c r="H7" s="189"/>
    </row>
    <row r="8" spans="1:8" ht="6" customHeight="1">
      <c r="A8" s="181"/>
      <c r="B8" s="181"/>
      <c r="C8" s="181"/>
      <c r="D8" s="181"/>
      <c r="E8" s="181"/>
      <c r="F8" s="181"/>
      <c r="G8" s="181"/>
      <c r="H8" s="181"/>
    </row>
    <row r="9" spans="1:8" ht="19.5" customHeight="1">
      <c r="A9" s="185" t="s">
        <v>69</v>
      </c>
      <c r="B9" s="185"/>
      <c r="C9" s="185"/>
      <c r="D9" s="185"/>
      <c r="E9" s="178"/>
      <c r="F9" s="176"/>
      <c r="G9" s="176"/>
      <c r="H9" s="177"/>
    </row>
    <row r="10" spans="1:8" ht="6" customHeight="1">
      <c r="A10" s="181"/>
      <c r="B10" s="181"/>
      <c r="C10" s="181"/>
      <c r="D10" s="181"/>
      <c r="E10" s="181"/>
      <c r="F10" s="181"/>
      <c r="G10" s="181"/>
      <c r="H10" s="181"/>
    </row>
    <row r="11" spans="1:8" ht="19.5" customHeight="1">
      <c r="A11" s="175" t="s">
        <v>70</v>
      </c>
      <c r="B11" s="176"/>
      <c r="C11" s="177"/>
      <c r="D11" s="178"/>
      <c r="E11" s="179"/>
      <c r="F11" s="179"/>
      <c r="G11" s="179"/>
      <c r="H11" s="180"/>
    </row>
    <row r="12" spans="1:8" ht="6" customHeight="1">
      <c r="A12" s="181"/>
      <c r="B12" s="181"/>
      <c r="C12" s="181"/>
      <c r="D12" s="181"/>
      <c r="E12" s="181"/>
      <c r="F12" s="181"/>
      <c r="G12" s="181"/>
      <c r="H12" s="181"/>
    </row>
    <row r="13" spans="1:8" ht="19.5" customHeight="1">
      <c r="A13" s="182" t="s">
        <v>90</v>
      </c>
      <c r="B13" s="183"/>
      <c r="C13" s="183"/>
      <c r="D13" s="183"/>
      <c r="E13" s="183"/>
      <c r="F13" s="183"/>
      <c r="G13" s="184" t="s">
        <v>0</v>
      </c>
      <c r="H13" s="185"/>
    </row>
    <row r="14" spans="1:8" ht="19.5" customHeight="1">
      <c r="A14" s="186" t="s">
        <v>91</v>
      </c>
      <c r="B14" s="186"/>
      <c r="C14" s="186"/>
      <c r="D14" s="186"/>
      <c r="E14" s="186"/>
      <c r="F14" s="186"/>
      <c r="G14" s="186"/>
      <c r="H14" s="186"/>
    </row>
    <row r="20" spans="1:8" ht="12.75">
      <c r="A20" s="5"/>
      <c r="B20" s="5"/>
      <c r="C20" s="5"/>
      <c r="F20" s="5"/>
      <c r="G20" s="5"/>
      <c r="H20" s="5"/>
    </row>
    <row r="21" spans="1:8" ht="12.75">
      <c r="A21" s="169" t="s">
        <v>1</v>
      </c>
      <c r="B21" s="169"/>
      <c r="C21" s="169"/>
      <c r="F21" s="169" t="s">
        <v>1</v>
      </c>
      <c r="G21" s="169"/>
      <c r="H21" s="169"/>
    </row>
    <row r="22" spans="1:8" ht="12.75">
      <c r="A22" s="169" t="s">
        <v>2</v>
      </c>
      <c r="B22" s="169"/>
      <c r="C22" s="169"/>
      <c r="F22" s="169" t="s">
        <v>71</v>
      </c>
      <c r="G22" s="169"/>
      <c r="H22" s="169"/>
    </row>
    <row r="24" spans="1:8" ht="12.75">
      <c r="A24" s="174" t="s">
        <v>3</v>
      </c>
      <c r="B24" s="174"/>
      <c r="C24" s="174"/>
      <c r="D24" s="174"/>
      <c r="E24" s="174"/>
      <c r="F24" s="174"/>
      <c r="G24" s="174"/>
      <c r="H24" s="174"/>
    </row>
    <row r="27" spans="1:8" ht="12.75">
      <c r="A27" s="33" t="s">
        <v>4</v>
      </c>
      <c r="B27" s="170" t="s">
        <v>64</v>
      </c>
      <c r="C27" s="170"/>
      <c r="D27" s="170"/>
      <c r="E27" s="170"/>
      <c r="F27" s="170" t="s">
        <v>5</v>
      </c>
      <c r="G27" s="170"/>
      <c r="H27" s="170"/>
    </row>
    <row r="28" spans="1:8" ht="12.75">
      <c r="A28" s="171"/>
      <c r="B28" s="171"/>
      <c r="C28" s="171"/>
      <c r="D28" s="171"/>
      <c r="E28" s="171"/>
      <c r="F28" s="171"/>
      <c r="G28" s="171"/>
      <c r="H28" s="171"/>
    </row>
    <row r="29" spans="1:8" ht="12.75">
      <c r="A29" s="172" t="s">
        <v>92</v>
      </c>
      <c r="B29" s="172"/>
      <c r="C29" s="172"/>
      <c r="D29" s="172"/>
      <c r="E29" s="172"/>
      <c r="F29" s="172"/>
      <c r="G29" s="172"/>
      <c r="H29" s="172"/>
    </row>
    <row r="30" spans="1:8" ht="12.75">
      <c r="A30" s="171"/>
      <c r="B30" s="171"/>
      <c r="C30" s="171"/>
      <c r="D30" s="171"/>
      <c r="E30" s="171"/>
      <c r="F30" s="171"/>
      <c r="G30" s="171"/>
      <c r="H30" s="171"/>
    </row>
    <row r="31" spans="1:8" ht="12.75">
      <c r="A31" s="34" t="s">
        <v>72</v>
      </c>
      <c r="B31" s="34"/>
      <c r="C31" s="34"/>
      <c r="D31" s="173"/>
      <c r="E31" s="173"/>
      <c r="F31" s="173"/>
      <c r="G31" s="173"/>
      <c r="H31" s="173"/>
    </row>
    <row r="34" spans="2:8" ht="12.75">
      <c r="B34" s="5"/>
      <c r="C34" s="5"/>
      <c r="F34" s="5"/>
      <c r="G34" s="5"/>
      <c r="H34" s="5"/>
    </row>
    <row r="35" spans="2:8" ht="12.75">
      <c r="B35" s="169" t="s">
        <v>6</v>
      </c>
      <c r="C35" s="169"/>
      <c r="F35" s="169" t="s">
        <v>1</v>
      </c>
      <c r="G35" s="169"/>
      <c r="H35" s="169"/>
    </row>
    <row r="36" spans="6:8" ht="12.75">
      <c r="F36" s="169" t="s">
        <v>65</v>
      </c>
      <c r="G36" s="169"/>
      <c r="H36" s="169"/>
    </row>
  </sheetData>
  <sheetProtection/>
  <mergeCells count="32">
    <mergeCell ref="G1:H1"/>
    <mergeCell ref="A2:H2"/>
    <mergeCell ref="B3:H3"/>
    <mergeCell ref="A4:H4"/>
    <mergeCell ref="A5:B5"/>
    <mergeCell ref="C5:H5"/>
    <mergeCell ref="A6:H6"/>
    <mergeCell ref="B7:H7"/>
    <mergeCell ref="A8:H8"/>
    <mergeCell ref="A9:D9"/>
    <mergeCell ref="E9:H9"/>
    <mergeCell ref="A10:H10"/>
    <mergeCell ref="A11:C11"/>
    <mergeCell ref="D11:H11"/>
    <mergeCell ref="A12:H12"/>
    <mergeCell ref="A13:F13"/>
    <mergeCell ref="G13:H13"/>
    <mergeCell ref="A14:H14"/>
    <mergeCell ref="A21:C21"/>
    <mergeCell ref="F21:H21"/>
    <mergeCell ref="A22:C22"/>
    <mergeCell ref="F22:H22"/>
    <mergeCell ref="A24:H24"/>
    <mergeCell ref="B35:C35"/>
    <mergeCell ref="F35:H35"/>
    <mergeCell ref="F36:H36"/>
    <mergeCell ref="B27:E27"/>
    <mergeCell ref="F27:H27"/>
    <mergeCell ref="A28:H28"/>
    <mergeCell ref="A29:H29"/>
    <mergeCell ref="A30:H30"/>
    <mergeCell ref="D31:H3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&amp;C&amp;"Courier New,Bold Italic"&amp;EWEST ZONE POWER DISTRIBUTION COMPANY LTD.
&amp;"Arial,Regular"&amp;EPay Fixation Form</oddHeader>
    <oddFooter>&amp;LNB: &amp;ECopy of appointment and joining letter to be enclosed.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1" sqref="A11:H11"/>
    </sheetView>
  </sheetViews>
  <sheetFormatPr defaultColWidth="9.140625" defaultRowHeight="12.75"/>
  <cols>
    <col min="1" max="1" width="11.421875" style="7" customWidth="1"/>
    <col min="2" max="2" width="9.140625" style="7" customWidth="1"/>
    <col min="3" max="3" width="9.8515625" style="7" customWidth="1"/>
    <col min="4" max="4" width="9.140625" style="7" customWidth="1"/>
    <col min="5" max="5" width="11.140625" style="7" customWidth="1"/>
    <col min="6" max="16384" width="9.140625" style="7" customWidth="1"/>
  </cols>
  <sheetData>
    <row r="1" spans="7:8" ht="12.75">
      <c r="G1" s="200" t="s">
        <v>84</v>
      </c>
      <c r="H1" s="201"/>
    </row>
    <row r="2" spans="1:10" ht="6" customHeight="1">
      <c r="A2" s="201"/>
      <c r="B2" s="201"/>
      <c r="C2" s="201"/>
      <c r="D2" s="201"/>
      <c r="E2" s="201"/>
      <c r="F2" s="201"/>
      <c r="G2" s="201"/>
      <c r="H2" s="201"/>
      <c r="I2" s="35"/>
      <c r="J2" s="36"/>
    </row>
    <row r="3" spans="1:8" ht="19.5" customHeight="1">
      <c r="A3" s="41" t="s">
        <v>8</v>
      </c>
      <c r="B3" s="185"/>
      <c r="C3" s="185"/>
      <c r="D3" s="185"/>
      <c r="E3" s="185"/>
      <c r="F3" s="185"/>
      <c r="G3" s="185"/>
      <c r="H3" s="185"/>
    </row>
    <row r="4" spans="1:8" ht="6" customHeight="1">
      <c r="A4" s="181"/>
      <c r="B4" s="181"/>
      <c r="C4" s="181"/>
      <c r="D4" s="181"/>
      <c r="E4" s="181"/>
      <c r="F4" s="181"/>
      <c r="G4" s="181"/>
      <c r="H4" s="181"/>
    </row>
    <row r="5" spans="1:8" ht="19.5" customHeight="1">
      <c r="A5" s="41" t="s">
        <v>108</v>
      </c>
      <c r="B5" s="185"/>
      <c r="C5" s="185"/>
      <c r="D5" s="185"/>
      <c r="E5" s="185"/>
      <c r="F5" s="185"/>
      <c r="G5" s="185"/>
      <c r="H5" s="185"/>
    </row>
    <row r="6" spans="1:8" ht="6" customHeight="1">
      <c r="A6" s="181"/>
      <c r="B6" s="181"/>
      <c r="C6" s="181"/>
      <c r="D6" s="181"/>
      <c r="E6" s="181"/>
      <c r="F6" s="181"/>
      <c r="G6" s="181"/>
      <c r="H6" s="181"/>
    </row>
    <row r="7" spans="1:8" ht="19.5" customHeight="1">
      <c r="A7" s="187" t="s">
        <v>109</v>
      </c>
      <c r="B7" s="176"/>
      <c r="C7" s="177"/>
      <c r="D7" s="176"/>
      <c r="E7" s="176"/>
      <c r="F7" s="176"/>
      <c r="G7" s="176"/>
      <c r="H7" s="177"/>
    </row>
    <row r="8" spans="1:8" ht="6" customHeight="1">
      <c r="A8" s="181"/>
      <c r="B8" s="181"/>
      <c r="C8" s="181"/>
      <c r="D8" s="181"/>
      <c r="E8" s="181"/>
      <c r="F8" s="181"/>
      <c r="G8" s="181"/>
      <c r="H8" s="181"/>
    </row>
    <row r="9" spans="1:8" ht="19.5" customHeight="1">
      <c r="A9" s="175" t="s">
        <v>58</v>
      </c>
      <c r="B9" s="177"/>
      <c r="C9" s="175"/>
      <c r="D9" s="176"/>
      <c r="E9" s="176"/>
      <c r="F9" s="176"/>
      <c r="G9" s="176"/>
      <c r="H9" s="177"/>
    </row>
    <row r="10" spans="1:8" ht="6" customHeight="1">
      <c r="A10" s="181"/>
      <c r="B10" s="181"/>
      <c r="C10" s="181"/>
      <c r="D10" s="181"/>
      <c r="E10" s="181"/>
      <c r="F10" s="181"/>
      <c r="G10" s="181"/>
      <c r="H10" s="181"/>
    </row>
    <row r="11" spans="1:8" ht="19.5" customHeight="1">
      <c r="A11" s="202" t="s">
        <v>74</v>
      </c>
      <c r="B11" s="202"/>
      <c r="C11" s="202"/>
      <c r="D11" s="202"/>
      <c r="E11" s="202"/>
      <c r="F11" s="202"/>
      <c r="G11" s="202"/>
      <c r="H11" s="202"/>
    </row>
    <row r="12" spans="1:8" ht="19.5" customHeight="1">
      <c r="A12" s="186" t="s">
        <v>96</v>
      </c>
      <c r="B12" s="185"/>
      <c r="C12" s="185"/>
      <c r="D12" s="185"/>
      <c r="E12" s="185"/>
      <c r="F12" s="185"/>
      <c r="G12" s="185"/>
      <c r="H12" s="185"/>
    </row>
    <row r="13" spans="1:8" ht="6" customHeight="1">
      <c r="A13" s="181"/>
      <c r="B13" s="181"/>
      <c r="C13" s="181"/>
      <c r="D13" s="181"/>
      <c r="E13" s="181"/>
      <c r="F13" s="181"/>
      <c r="G13" s="181"/>
      <c r="H13" s="181"/>
    </row>
    <row r="14" spans="1:9" ht="19.5" customHeight="1">
      <c r="A14" s="186" t="s">
        <v>97</v>
      </c>
      <c r="B14" s="185"/>
      <c r="C14" s="185"/>
      <c r="D14" s="185"/>
      <c r="E14" s="175"/>
      <c r="F14" s="176"/>
      <c r="G14" s="176"/>
      <c r="H14" s="177"/>
      <c r="I14" s="9"/>
    </row>
    <row r="15" spans="1:9" ht="6" customHeight="1">
      <c r="A15" s="181"/>
      <c r="B15" s="181"/>
      <c r="C15" s="181"/>
      <c r="D15" s="181"/>
      <c r="E15" s="181"/>
      <c r="F15" s="181"/>
      <c r="G15" s="181"/>
      <c r="H15" s="181"/>
      <c r="I15" s="9"/>
    </row>
    <row r="16" spans="1:9" ht="19.5" customHeight="1">
      <c r="A16" s="187" t="s">
        <v>98</v>
      </c>
      <c r="B16" s="176"/>
      <c r="C16" s="176"/>
      <c r="D16" s="177"/>
      <c r="E16" s="175"/>
      <c r="F16" s="176"/>
      <c r="G16" s="176"/>
      <c r="H16" s="177"/>
      <c r="I16" s="9"/>
    </row>
    <row r="17" spans="1:8" ht="6" customHeight="1">
      <c r="A17" s="181"/>
      <c r="B17" s="181"/>
      <c r="C17" s="181"/>
      <c r="D17" s="181"/>
      <c r="E17" s="181"/>
      <c r="F17" s="181"/>
      <c r="G17" s="181"/>
      <c r="H17" s="181"/>
    </row>
    <row r="18" spans="1:9" ht="19.5" customHeight="1">
      <c r="A18" s="193" t="s">
        <v>75</v>
      </c>
      <c r="B18" s="194"/>
      <c r="C18" s="194"/>
      <c r="D18" s="194"/>
      <c r="E18" s="194"/>
      <c r="F18" s="43" t="s">
        <v>0</v>
      </c>
      <c r="G18" s="195">
        <v>0</v>
      </c>
      <c r="H18" s="196"/>
      <c r="I18" s="37"/>
    </row>
    <row r="19" spans="1:8" ht="6" customHeight="1">
      <c r="A19" s="186"/>
      <c r="B19" s="186"/>
      <c r="C19" s="186"/>
      <c r="D19" s="186"/>
      <c r="E19" s="186"/>
      <c r="F19" s="186"/>
      <c r="G19" s="197"/>
      <c r="H19" s="199"/>
    </row>
    <row r="20" spans="1:8" ht="19.5" customHeight="1">
      <c r="A20" s="187" t="s">
        <v>130</v>
      </c>
      <c r="B20" s="176"/>
      <c r="C20" s="176"/>
      <c r="D20" s="176"/>
      <c r="E20" s="176"/>
      <c r="F20" s="42" t="s">
        <v>0</v>
      </c>
      <c r="G20" s="195">
        <v>0</v>
      </c>
      <c r="H20" s="196"/>
    </row>
    <row r="21" spans="1:8" ht="6" customHeight="1">
      <c r="A21" s="181"/>
      <c r="B21" s="181"/>
      <c r="C21" s="181"/>
      <c r="D21" s="181"/>
      <c r="E21" s="181"/>
      <c r="F21" s="181"/>
      <c r="G21" s="181"/>
      <c r="H21" s="181"/>
    </row>
    <row r="22" spans="1:8" ht="19.5" customHeight="1">
      <c r="A22" s="190" t="s">
        <v>76</v>
      </c>
      <c r="B22" s="191"/>
      <c r="C22" s="191"/>
      <c r="D22" s="191"/>
      <c r="E22" s="191"/>
      <c r="F22" s="191"/>
      <c r="G22" s="191"/>
      <c r="H22" s="192"/>
    </row>
    <row r="23" spans="1:8" ht="19.5" customHeight="1">
      <c r="A23" s="175" t="s">
        <v>59</v>
      </c>
      <c r="B23" s="176"/>
      <c r="C23" s="176"/>
      <c r="D23" s="177"/>
      <c r="E23" s="175"/>
      <c r="F23" s="176"/>
      <c r="G23" s="176"/>
      <c r="H23" s="177"/>
    </row>
    <row r="24" spans="1:8" ht="6" customHeight="1">
      <c r="A24" s="197"/>
      <c r="B24" s="198"/>
      <c r="C24" s="198"/>
      <c r="D24" s="198"/>
      <c r="E24" s="198"/>
      <c r="F24" s="198"/>
      <c r="G24" s="198"/>
      <c r="H24" s="199"/>
    </row>
    <row r="25" spans="1:8" ht="19.5" customHeight="1">
      <c r="A25" s="187" t="s">
        <v>116</v>
      </c>
      <c r="B25" s="176"/>
      <c r="C25" s="176"/>
      <c r="D25" s="176"/>
      <c r="E25" s="176"/>
      <c r="F25" s="177"/>
      <c r="G25" s="195">
        <v>0</v>
      </c>
      <c r="H25" s="196"/>
    </row>
    <row r="26" spans="1:8" ht="6" customHeight="1">
      <c r="A26" s="197"/>
      <c r="B26" s="198"/>
      <c r="C26" s="198"/>
      <c r="D26" s="198"/>
      <c r="E26" s="198"/>
      <c r="F26" s="198"/>
      <c r="G26" s="198"/>
      <c r="H26" s="199"/>
    </row>
    <row r="27" spans="1:8" ht="19.5" customHeight="1">
      <c r="A27" s="203" t="s">
        <v>117</v>
      </c>
      <c r="B27" s="194"/>
      <c r="C27" s="194"/>
      <c r="D27" s="194"/>
      <c r="E27" s="194"/>
      <c r="F27" s="204"/>
      <c r="G27" s="195">
        <v>0</v>
      </c>
      <c r="H27" s="196"/>
    </row>
    <row r="28" spans="1:8" ht="6" customHeight="1">
      <c r="A28" s="187"/>
      <c r="B28" s="188"/>
      <c r="C28" s="188"/>
      <c r="D28" s="188"/>
      <c r="E28" s="188"/>
      <c r="F28" s="189"/>
      <c r="G28" s="205"/>
      <c r="H28" s="206"/>
    </row>
    <row r="29" spans="1:8" ht="19.5" customHeight="1">
      <c r="A29" s="187" t="s">
        <v>118</v>
      </c>
      <c r="B29" s="176"/>
      <c r="C29" s="176"/>
      <c r="D29" s="177"/>
      <c r="E29" s="195">
        <v>0</v>
      </c>
      <c r="F29" s="196"/>
      <c r="G29" s="207"/>
      <c r="H29" s="208"/>
    </row>
    <row r="30" spans="1:8" ht="6" customHeight="1">
      <c r="A30" s="197"/>
      <c r="B30" s="198"/>
      <c r="C30" s="198"/>
      <c r="D30" s="198"/>
      <c r="E30" s="198"/>
      <c r="F30" s="199"/>
      <c r="G30" s="207"/>
      <c r="H30" s="208"/>
    </row>
    <row r="31" spans="1:8" ht="19.5" customHeight="1">
      <c r="A31" s="175" t="s">
        <v>61</v>
      </c>
      <c r="B31" s="176"/>
      <c r="C31" s="176"/>
      <c r="D31" s="177"/>
      <c r="E31" s="175" t="s">
        <v>77</v>
      </c>
      <c r="F31" s="177"/>
      <c r="G31" s="209"/>
      <c r="H31" s="210"/>
    </row>
    <row r="32" spans="1:8" ht="19.5" customHeight="1">
      <c r="A32" s="187" t="s">
        <v>62</v>
      </c>
      <c r="B32" s="188"/>
      <c r="C32" s="188"/>
      <c r="D32" s="188"/>
      <c r="E32" s="188"/>
      <c r="F32" s="42" t="s">
        <v>0</v>
      </c>
      <c r="G32" s="195">
        <v>0</v>
      </c>
      <c r="H32" s="196"/>
    </row>
    <row r="33" spans="1:8" ht="6" customHeight="1">
      <c r="A33" s="211"/>
      <c r="B33" s="212"/>
      <c r="C33" s="212"/>
      <c r="D33" s="212"/>
      <c r="E33" s="212"/>
      <c r="F33" s="212"/>
      <c r="G33" s="212"/>
      <c r="H33" s="213"/>
    </row>
    <row r="34" spans="1:8" ht="19.5" customHeight="1">
      <c r="A34" s="187" t="s">
        <v>119</v>
      </c>
      <c r="B34" s="188"/>
      <c r="C34" s="188"/>
      <c r="D34" s="188"/>
      <c r="E34" s="188"/>
      <c r="F34" s="42" t="s">
        <v>0</v>
      </c>
      <c r="G34" s="195">
        <v>0</v>
      </c>
      <c r="H34" s="196"/>
    </row>
    <row r="35" spans="1:8" ht="6" customHeight="1">
      <c r="A35" s="197"/>
      <c r="B35" s="198"/>
      <c r="C35" s="198"/>
      <c r="D35" s="198"/>
      <c r="E35" s="198"/>
      <c r="F35" s="198"/>
      <c r="G35" s="198"/>
      <c r="H35" s="199"/>
    </row>
    <row r="36" spans="1:8" ht="19.5" customHeight="1">
      <c r="A36" s="190" t="s">
        <v>63</v>
      </c>
      <c r="B36" s="191"/>
      <c r="C36" s="191"/>
      <c r="D36" s="191"/>
      <c r="E36" s="191"/>
      <c r="F36" s="191"/>
      <c r="G36" s="191"/>
      <c r="H36" s="192"/>
    </row>
    <row r="37" spans="1:8" ht="19.5" customHeight="1">
      <c r="A37" s="193" t="s">
        <v>78</v>
      </c>
      <c r="B37" s="194"/>
      <c r="C37" s="194"/>
      <c r="D37" s="194"/>
      <c r="E37" s="194"/>
      <c r="F37" s="42" t="s">
        <v>0</v>
      </c>
      <c r="G37" s="195">
        <v>0</v>
      </c>
      <c r="H37" s="196"/>
    </row>
    <row r="38" spans="1:8" ht="6" customHeight="1">
      <c r="A38" s="211"/>
      <c r="B38" s="212"/>
      <c r="C38" s="212"/>
      <c r="D38" s="212"/>
      <c r="E38" s="212"/>
      <c r="F38" s="212"/>
      <c r="G38" s="212"/>
      <c r="H38" s="213"/>
    </row>
    <row r="39" spans="1:9" ht="19.5" customHeight="1">
      <c r="A39" s="187" t="s">
        <v>120</v>
      </c>
      <c r="B39" s="188"/>
      <c r="C39" s="188"/>
      <c r="D39" s="188"/>
      <c r="E39" s="188"/>
      <c r="F39" s="42" t="s">
        <v>0</v>
      </c>
      <c r="G39" s="195">
        <v>0</v>
      </c>
      <c r="H39" s="196"/>
      <c r="I39" s="37"/>
    </row>
    <row r="40" spans="1:8" ht="19.5" customHeight="1">
      <c r="A40" s="187" t="s">
        <v>121</v>
      </c>
      <c r="B40" s="176"/>
      <c r="C40" s="177"/>
      <c r="D40" s="197"/>
      <c r="E40" s="198"/>
      <c r="F40" s="198"/>
      <c r="G40" s="198"/>
      <c r="H40" s="199"/>
    </row>
    <row r="45" spans="1:8" ht="12.75">
      <c r="A45" s="201" t="s">
        <v>1</v>
      </c>
      <c r="B45" s="201"/>
      <c r="C45" s="201"/>
      <c r="F45" s="201" t="s">
        <v>1</v>
      </c>
      <c r="G45" s="201"/>
      <c r="H45" s="201"/>
    </row>
    <row r="46" spans="1:8" ht="12.75">
      <c r="A46" s="201" t="s">
        <v>2</v>
      </c>
      <c r="B46" s="201"/>
      <c r="C46" s="201"/>
      <c r="F46" s="201" t="s">
        <v>71</v>
      </c>
      <c r="G46" s="201"/>
      <c r="H46" s="201"/>
    </row>
    <row r="48" spans="1:8" ht="12.75">
      <c r="A48" s="214" t="s">
        <v>3</v>
      </c>
      <c r="B48" s="214"/>
      <c r="C48" s="214"/>
      <c r="D48" s="214"/>
      <c r="E48" s="214"/>
      <c r="F48" s="214"/>
      <c r="G48" s="214"/>
      <c r="H48" s="214"/>
    </row>
    <row r="50" spans="1:8" ht="6" customHeight="1">
      <c r="A50" s="197"/>
      <c r="B50" s="198"/>
      <c r="C50" s="198"/>
      <c r="D50" s="198"/>
      <c r="E50" s="198"/>
      <c r="F50" s="198"/>
      <c r="G50" s="198"/>
      <c r="H50" s="199"/>
    </row>
    <row r="51" spans="1:8" ht="19.5" customHeight="1">
      <c r="A51" s="27" t="s">
        <v>79</v>
      </c>
      <c r="B51" s="42" t="s">
        <v>0</v>
      </c>
      <c r="C51" s="195">
        <v>0</v>
      </c>
      <c r="D51" s="196"/>
      <c r="E51" s="185" t="s">
        <v>80</v>
      </c>
      <c r="F51" s="185"/>
      <c r="G51" s="215" t="s">
        <v>122</v>
      </c>
      <c r="H51" s="216"/>
    </row>
    <row r="52" spans="1:8" ht="6.75" customHeight="1">
      <c r="A52" s="197"/>
      <c r="B52" s="198"/>
      <c r="C52" s="198"/>
      <c r="D52" s="198"/>
      <c r="E52" s="198"/>
      <c r="F52" s="198"/>
      <c r="G52" s="198"/>
      <c r="H52" s="199"/>
    </row>
    <row r="53" spans="1:8" ht="19.5" customHeight="1">
      <c r="A53" s="6" t="s">
        <v>4</v>
      </c>
      <c r="B53" s="175" t="s">
        <v>64</v>
      </c>
      <c r="C53" s="176"/>
      <c r="D53" s="176"/>
      <c r="E53" s="42" t="s">
        <v>0</v>
      </c>
      <c r="F53" s="196">
        <v>0</v>
      </c>
      <c r="G53" s="196"/>
      <c r="H53" s="196"/>
    </row>
    <row r="54" spans="1:8" ht="6" customHeight="1">
      <c r="A54" s="217"/>
      <c r="B54" s="217"/>
      <c r="C54" s="217"/>
      <c r="D54" s="217"/>
      <c r="E54" s="217"/>
      <c r="F54" s="217"/>
      <c r="G54" s="217"/>
      <c r="H54" s="217"/>
    </row>
    <row r="55" spans="1:8" ht="19.5" customHeight="1">
      <c r="A55" s="186" t="s">
        <v>89</v>
      </c>
      <c r="B55" s="186"/>
      <c r="C55" s="186"/>
      <c r="D55" s="186"/>
      <c r="E55" s="186"/>
      <c r="F55" s="186"/>
      <c r="G55" s="186"/>
      <c r="H55" s="186"/>
    </row>
    <row r="56" spans="1:8" ht="6" customHeight="1">
      <c r="A56" s="217"/>
      <c r="B56" s="217"/>
      <c r="C56" s="217"/>
      <c r="D56" s="217"/>
      <c r="E56" s="217"/>
      <c r="F56" s="217"/>
      <c r="G56" s="217"/>
      <c r="H56" s="217"/>
    </row>
    <row r="57" spans="1:8" ht="19.5" customHeight="1">
      <c r="A57" s="185" t="s">
        <v>81</v>
      </c>
      <c r="B57" s="185"/>
      <c r="C57" s="181"/>
      <c r="D57" s="181"/>
      <c r="E57" s="186" t="s">
        <v>123</v>
      </c>
      <c r="F57" s="185"/>
      <c r="G57" s="195">
        <v>0</v>
      </c>
      <c r="H57" s="196"/>
    </row>
    <row r="58" spans="1:8" ht="6" customHeight="1">
      <c r="A58" s="181"/>
      <c r="B58" s="181"/>
      <c r="C58" s="181"/>
      <c r="D58" s="181"/>
      <c r="E58" s="181"/>
      <c r="F58" s="181"/>
      <c r="G58" s="181"/>
      <c r="H58" s="181"/>
    </row>
  </sheetData>
  <sheetProtection/>
  <mergeCells count="79">
    <mergeCell ref="A57:B57"/>
    <mergeCell ref="C57:D57"/>
    <mergeCell ref="E57:F57"/>
    <mergeCell ref="G57:H57"/>
    <mergeCell ref="A58:H58"/>
    <mergeCell ref="A52:H52"/>
    <mergeCell ref="F53:H53"/>
    <mergeCell ref="A54:H54"/>
    <mergeCell ref="A55:H55"/>
    <mergeCell ref="A56:H56"/>
    <mergeCell ref="A48:H48"/>
    <mergeCell ref="A50:H50"/>
    <mergeCell ref="C51:D51"/>
    <mergeCell ref="E51:F51"/>
    <mergeCell ref="G51:H51"/>
    <mergeCell ref="B53:D53"/>
    <mergeCell ref="A40:C40"/>
    <mergeCell ref="D40:H40"/>
    <mergeCell ref="A45:C45"/>
    <mergeCell ref="F45:H45"/>
    <mergeCell ref="A46:C46"/>
    <mergeCell ref="F46:H46"/>
    <mergeCell ref="A36:H36"/>
    <mergeCell ref="G37:H37"/>
    <mergeCell ref="A38:H38"/>
    <mergeCell ref="G39:H39"/>
    <mergeCell ref="A37:E37"/>
    <mergeCell ref="A39:E39"/>
    <mergeCell ref="E31:F31"/>
    <mergeCell ref="G32:H32"/>
    <mergeCell ref="A33:H33"/>
    <mergeCell ref="G34:H34"/>
    <mergeCell ref="A35:H35"/>
    <mergeCell ref="A34:E34"/>
    <mergeCell ref="G25:H25"/>
    <mergeCell ref="A26:H26"/>
    <mergeCell ref="A27:F27"/>
    <mergeCell ref="G27:H27"/>
    <mergeCell ref="A28:F28"/>
    <mergeCell ref="G28:H31"/>
    <mergeCell ref="A29:D29"/>
    <mergeCell ref="E29:F29"/>
    <mergeCell ref="A30:F30"/>
    <mergeCell ref="A31:D31"/>
    <mergeCell ref="A16:D16"/>
    <mergeCell ref="E16:H16"/>
    <mergeCell ref="A17:H17"/>
    <mergeCell ref="G18:H18"/>
    <mergeCell ref="A19:F19"/>
    <mergeCell ref="G19:H19"/>
    <mergeCell ref="A12:C12"/>
    <mergeCell ref="D12:H12"/>
    <mergeCell ref="A13:H13"/>
    <mergeCell ref="A14:D14"/>
    <mergeCell ref="E14:H14"/>
    <mergeCell ref="A15:H15"/>
    <mergeCell ref="D7:H7"/>
    <mergeCell ref="A8:H8"/>
    <mergeCell ref="A9:B9"/>
    <mergeCell ref="C9:H9"/>
    <mergeCell ref="A10:H10"/>
    <mergeCell ref="A11:H11"/>
    <mergeCell ref="A7:C7"/>
    <mergeCell ref="G1:H1"/>
    <mergeCell ref="A2:H2"/>
    <mergeCell ref="B3:H3"/>
    <mergeCell ref="A4:H4"/>
    <mergeCell ref="B5:H5"/>
    <mergeCell ref="A6:H6"/>
    <mergeCell ref="E23:H23"/>
    <mergeCell ref="A23:D23"/>
    <mergeCell ref="A22:H22"/>
    <mergeCell ref="A20:E20"/>
    <mergeCell ref="A18:E18"/>
    <mergeCell ref="A32:E32"/>
    <mergeCell ref="G20:H20"/>
    <mergeCell ref="A21:H21"/>
    <mergeCell ref="A24:H24"/>
    <mergeCell ref="A25:F25"/>
  </mergeCells>
  <printOptions horizontalCentered="1"/>
  <pageMargins left="1" right="1" top="1" bottom="1" header="0.5" footer="0.5"/>
  <pageSetup horizontalDpi="600" verticalDpi="600" orientation="portrait" paperSize="9" r:id="rId1"/>
  <headerFooter alignWithMargins="0">
    <oddHeader>&amp;CWEST ZONE POWER DISTRIBUTION COMPANY LIMITED
&amp;UPay Fixation Form</oddHeader>
    <oddFooter>&amp;LNB: &amp;UCopy of confirmation order, previous pay slip to be enclosed&amp;U.&amp;Rpage &amp;P of &amp;N</oddFooter>
  </headerFooter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G15" sqref="G14:H15"/>
    </sheetView>
  </sheetViews>
  <sheetFormatPr defaultColWidth="9.140625" defaultRowHeight="12.75"/>
  <cols>
    <col min="1" max="1" width="10.8515625" style="0" customWidth="1"/>
    <col min="3" max="3" width="9.8515625" style="0" customWidth="1"/>
    <col min="5" max="5" width="13.28125" style="0" customWidth="1"/>
  </cols>
  <sheetData>
    <row r="1" spans="7:8" ht="12.75">
      <c r="G1" s="228" t="s">
        <v>73</v>
      </c>
      <c r="H1" s="169"/>
    </row>
    <row r="2" spans="1:10" ht="6" customHeight="1">
      <c r="A2" s="169"/>
      <c r="B2" s="169"/>
      <c r="C2" s="169"/>
      <c r="D2" s="169"/>
      <c r="E2" s="169"/>
      <c r="F2" s="169"/>
      <c r="G2" s="169"/>
      <c r="H2" s="169"/>
      <c r="I2" s="1"/>
      <c r="J2" s="2"/>
    </row>
    <row r="3" spans="1:9" ht="19.5" customHeight="1">
      <c r="A3" s="26" t="s">
        <v>8</v>
      </c>
      <c r="B3" s="187"/>
      <c r="C3" s="176"/>
      <c r="D3" s="176"/>
      <c r="E3" s="176"/>
      <c r="F3" s="176"/>
      <c r="G3" s="176"/>
      <c r="H3" s="177"/>
      <c r="I3" s="3"/>
    </row>
    <row r="4" spans="1:8" ht="6" customHeight="1">
      <c r="A4" s="181"/>
      <c r="B4" s="181"/>
      <c r="C4" s="181"/>
      <c r="D4" s="181"/>
      <c r="E4" s="181"/>
      <c r="F4" s="181"/>
      <c r="G4" s="181"/>
      <c r="H4" s="181"/>
    </row>
    <row r="5" spans="1:8" ht="19.5" customHeight="1">
      <c r="A5" s="185" t="s">
        <v>7</v>
      </c>
      <c r="B5" s="185"/>
      <c r="C5" s="187"/>
      <c r="D5" s="176"/>
      <c r="E5" s="176"/>
      <c r="F5" s="176"/>
      <c r="G5" s="176"/>
      <c r="H5" s="177"/>
    </row>
    <row r="6" spans="1:8" ht="6" customHeight="1">
      <c r="A6" s="181"/>
      <c r="B6" s="181"/>
      <c r="C6" s="181"/>
      <c r="D6" s="181"/>
      <c r="E6" s="181"/>
      <c r="F6" s="181"/>
      <c r="G6" s="181"/>
      <c r="H6" s="181"/>
    </row>
    <row r="7" spans="1:8" ht="19.5" customHeight="1">
      <c r="A7" s="6" t="s">
        <v>9</v>
      </c>
      <c r="B7" s="186"/>
      <c r="C7" s="185"/>
      <c r="D7" s="185"/>
      <c r="E7" s="185"/>
      <c r="F7" s="185"/>
      <c r="G7" s="185"/>
      <c r="H7" s="185"/>
    </row>
    <row r="8" spans="1:8" ht="6" customHeight="1">
      <c r="A8" s="181"/>
      <c r="B8" s="181"/>
      <c r="C8" s="181"/>
      <c r="D8" s="181"/>
      <c r="E8" s="181"/>
      <c r="F8" s="181"/>
      <c r="G8" s="181"/>
      <c r="H8" s="181"/>
    </row>
    <row r="9" spans="1:8" ht="19.5" customHeight="1">
      <c r="A9" s="175" t="s">
        <v>10</v>
      </c>
      <c r="B9" s="176"/>
      <c r="C9" s="177"/>
      <c r="D9" s="220"/>
      <c r="E9" s="221"/>
      <c r="F9" s="221"/>
      <c r="G9" s="221"/>
      <c r="H9" s="222"/>
    </row>
    <row r="10" spans="1:8" ht="6" customHeight="1">
      <c r="A10" s="181"/>
      <c r="B10" s="181"/>
      <c r="C10" s="181"/>
      <c r="D10" s="181"/>
      <c r="E10" s="181"/>
      <c r="F10" s="181"/>
      <c r="G10" s="181"/>
      <c r="H10" s="181"/>
    </row>
    <row r="11" spans="1:8" ht="19.5" customHeight="1">
      <c r="A11" s="187" t="s">
        <v>94</v>
      </c>
      <c r="B11" s="177"/>
      <c r="C11" s="175"/>
      <c r="D11" s="176"/>
      <c r="E11" s="176"/>
      <c r="F11" s="176"/>
      <c r="G11" s="176"/>
      <c r="H11" s="177"/>
    </row>
    <row r="12" spans="1:8" ht="6" customHeight="1">
      <c r="A12" s="181"/>
      <c r="B12" s="181"/>
      <c r="C12" s="181"/>
      <c r="D12" s="181"/>
      <c r="E12" s="181"/>
      <c r="F12" s="181"/>
      <c r="G12" s="181"/>
      <c r="H12" s="181"/>
    </row>
    <row r="13" spans="1:8" ht="19.5" customHeight="1">
      <c r="A13" s="202"/>
      <c r="B13" s="202"/>
      <c r="C13" s="202"/>
      <c r="D13" s="202"/>
      <c r="E13" s="202"/>
      <c r="F13" s="202"/>
      <c r="G13" s="202"/>
      <c r="H13" s="202"/>
    </row>
    <row r="14" spans="1:9" ht="19.5" customHeight="1">
      <c r="A14" s="203" t="s">
        <v>93</v>
      </c>
      <c r="B14" s="224"/>
      <c r="C14" s="224"/>
      <c r="D14" s="224"/>
      <c r="E14" s="224"/>
      <c r="F14" s="11" t="s">
        <v>0</v>
      </c>
      <c r="G14" s="218">
        <v>0</v>
      </c>
      <c r="H14" s="218"/>
      <c r="I14" s="4"/>
    </row>
    <row r="15" spans="1:8" ht="6" customHeight="1">
      <c r="A15" s="223"/>
      <c r="B15" s="224"/>
      <c r="C15" s="224"/>
      <c r="D15" s="224"/>
      <c r="E15" s="224"/>
      <c r="F15" s="10"/>
      <c r="G15" s="181"/>
      <c r="H15" s="181"/>
    </row>
    <row r="16" spans="1:8" ht="19.5" customHeight="1">
      <c r="A16" s="203" t="s">
        <v>85</v>
      </c>
      <c r="B16" s="224"/>
      <c r="C16" s="224"/>
      <c r="D16" s="224"/>
      <c r="E16" s="224"/>
      <c r="F16" s="11" t="s">
        <v>0</v>
      </c>
      <c r="G16" s="218">
        <v>0</v>
      </c>
      <c r="H16" s="218"/>
    </row>
    <row r="17" spans="1:8" ht="6" customHeight="1">
      <c r="A17" s="223"/>
      <c r="B17" s="224"/>
      <c r="C17" s="224"/>
      <c r="D17" s="224"/>
      <c r="E17" s="224"/>
      <c r="F17" s="10"/>
      <c r="G17" s="181"/>
      <c r="H17" s="181"/>
    </row>
    <row r="18" spans="1:8" ht="19.5" customHeight="1">
      <c r="A18" s="223" t="s">
        <v>11</v>
      </c>
      <c r="B18" s="224"/>
      <c r="C18" s="224"/>
      <c r="D18" s="224"/>
      <c r="E18" s="224"/>
      <c r="F18" s="11" t="s">
        <v>0</v>
      </c>
      <c r="G18" s="218">
        <f>+G16-G14</f>
        <v>0</v>
      </c>
      <c r="H18" s="218"/>
    </row>
    <row r="19" spans="1:8" ht="6" customHeight="1">
      <c r="A19" s="223"/>
      <c r="B19" s="224"/>
      <c r="C19" s="224"/>
      <c r="D19" s="224"/>
      <c r="E19" s="224"/>
      <c r="F19" s="10"/>
      <c r="G19" s="181"/>
      <c r="H19" s="181"/>
    </row>
    <row r="20" spans="1:8" ht="19.5" customHeight="1">
      <c r="A20" s="203" t="s">
        <v>95</v>
      </c>
      <c r="B20" s="224"/>
      <c r="C20" s="224"/>
      <c r="D20" s="224"/>
      <c r="E20" s="224"/>
      <c r="F20" s="11" t="s">
        <v>0</v>
      </c>
      <c r="G20" s="218">
        <v>0</v>
      </c>
      <c r="H20" s="218"/>
    </row>
    <row r="21" spans="1:8" ht="6" customHeight="1">
      <c r="A21" s="223"/>
      <c r="B21" s="224"/>
      <c r="C21" s="224"/>
      <c r="D21" s="224"/>
      <c r="E21" s="224"/>
      <c r="F21" s="10"/>
      <c r="G21" s="181"/>
      <c r="H21" s="181"/>
    </row>
    <row r="22" spans="1:8" ht="19.5" customHeight="1">
      <c r="A22" s="203" t="s">
        <v>86</v>
      </c>
      <c r="B22" s="224"/>
      <c r="C22" s="224"/>
      <c r="D22" s="224"/>
      <c r="E22" s="224"/>
      <c r="F22" s="11" t="s">
        <v>0</v>
      </c>
      <c r="G22" s="218">
        <f>+G18</f>
        <v>0</v>
      </c>
      <c r="H22" s="218"/>
    </row>
    <row r="23" spans="1:8" ht="6" customHeight="1">
      <c r="A23" s="223"/>
      <c r="B23" s="224"/>
      <c r="C23" s="224"/>
      <c r="D23" s="224"/>
      <c r="E23" s="224"/>
      <c r="F23" s="10"/>
      <c r="G23" s="181"/>
      <c r="H23" s="181"/>
    </row>
    <row r="24" spans="1:8" ht="19.5" customHeight="1">
      <c r="A24" s="223" t="s">
        <v>12</v>
      </c>
      <c r="B24" s="224"/>
      <c r="C24" s="224"/>
      <c r="D24" s="224"/>
      <c r="E24" s="224"/>
      <c r="F24" s="11" t="s">
        <v>0</v>
      </c>
      <c r="G24" s="218">
        <f>+G22+G20</f>
        <v>0</v>
      </c>
      <c r="H24" s="218"/>
    </row>
    <row r="25" spans="1:8" ht="6" customHeight="1">
      <c r="A25" s="223"/>
      <c r="B25" s="224"/>
      <c r="C25" s="224"/>
      <c r="D25" s="224"/>
      <c r="E25" s="224"/>
      <c r="F25" s="10"/>
      <c r="G25" s="181"/>
      <c r="H25" s="181"/>
    </row>
    <row r="26" spans="1:8" ht="19.5" customHeight="1">
      <c r="A26" s="203" t="s">
        <v>87</v>
      </c>
      <c r="B26" s="224"/>
      <c r="C26" s="224"/>
      <c r="D26" s="224"/>
      <c r="E26" s="224"/>
      <c r="F26" s="11" t="s">
        <v>0</v>
      </c>
      <c r="G26" s="218">
        <v>0</v>
      </c>
      <c r="H26" s="218"/>
    </row>
    <row r="27" spans="1:8" ht="6" customHeight="1">
      <c r="A27" s="223"/>
      <c r="B27" s="224"/>
      <c r="C27" s="224"/>
      <c r="D27" s="224"/>
      <c r="E27" s="224"/>
      <c r="F27" s="10"/>
      <c r="G27" s="181"/>
      <c r="H27" s="181"/>
    </row>
    <row r="28" spans="1:9" ht="19.5" customHeight="1">
      <c r="A28" s="203" t="s">
        <v>88</v>
      </c>
      <c r="B28" s="224"/>
      <c r="C28" s="224"/>
      <c r="D28" s="224"/>
      <c r="E28" s="224"/>
      <c r="F28" s="11" t="s">
        <v>0</v>
      </c>
      <c r="G28" s="218">
        <f>+G26</f>
        <v>0</v>
      </c>
      <c r="H28" s="218"/>
      <c r="I28" s="3"/>
    </row>
    <row r="29" spans="1:9" ht="6" customHeight="1">
      <c r="A29" s="197"/>
      <c r="B29" s="198"/>
      <c r="C29" s="198"/>
      <c r="D29" s="198"/>
      <c r="E29" s="198"/>
      <c r="F29" s="198"/>
      <c r="G29" s="198"/>
      <c r="H29" s="199"/>
      <c r="I29" s="3"/>
    </row>
    <row r="30" spans="1:8" ht="19.5" customHeight="1">
      <c r="A30" s="185" t="s">
        <v>53</v>
      </c>
      <c r="B30" s="185"/>
      <c r="C30" s="185"/>
      <c r="D30" s="186"/>
      <c r="E30" s="185"/>
      <c r="F30" s="185"/>
      <c r="G30" s="185"/>
      <c r="H30" s="185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8"/>
      <c r="B34" s="8"/>
      <c r="C34" s="25"/>
      <c r="D34" s="25"/>
      <c r="E34" s="25"/>
      <c r="F34" s="25"/>
      <c r="G34" s="8"/>
      <c r="H34" s="8"/>
    </row>
    <row r="35" spans="1:8" ht="12.75">
      <c r="A35" s="226" t="s">
        <v>1</v>
      </c>
      <c r="B35" s="226"/>
      <c r="C35" s="25"/>
      <c r="D35" s="25"/>
      <c r="E35" s="25"/>
      <c r="G35" s="226" t="s">
        <v>1</v>
      </c>
      <c r="H35" s="226"/>
    </row>
    <row r="36" spans="1:8" ht="12.75">
      <c r="A36" s="201" t="s">
        <v>2</v>
      </c>
      <c r="B36" s="201"/>
      <c r="C36" s="7"/>
      <c r="D36" s="30"/>
      <c r="E36" s="30"/>
      <c r="G36" s="227" t="s">
        <v>30</v>
      </c>
      <c r="H36" s="227"/>
    </row>
    <row r="37" spans="1:8" ht="12.75">
      <c r="A37" s="9"/>
      <c r="B37" s="9"/>
      <c r="C37" s="7"/>
      <c r="D37" s="9"/>
      <c r="E37" s="9"/>
      <c r="G37" s="225"/>
      <c r="H37" s="225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214" t="s">
        <v>3</v>
      </c>
      <c r="B39" s="214"/>
      <c r="C39" s="214"/>
      <c r="D39" s="214"/>
      <c r="E39" s="214"/>
      <c r="F39" s="214"/>
      <c r="G39" s="214"/>
      <c r="H39" s="214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s="7" customFormat="1" ht="6" customHeight="1">
      <c r="A41" s="197"/>
      <c r="B41" s="198"/>
      <c r="C41" s="198"/>
      <c r="D41" s="198"/>
      <c r="E41" s="198"/>
      <c r="F41" s="198"/>
      <c r="G41" s="198"/>
      <c r="H41" s="199"/>
    </row>
    <row r="42" spans="1:8" ht="19.5" customHeight="1">
      <c r="A42" s="27" t="s">
        <v>79</v>
      </c>
      <c r="B42" s="42" t="s">
        <v>0</v>
      </c>
      <c r="C42" s="195">
        <v>0</v>
      </c>
      <c r="D42" s="196"/>
      <c r="E42" s="185" t="s">
        <v>80</v>
      </c>
      <c r="F42" s="185"/>
      <c r="G42" s="215" t="s">
        <v>122</v>
      </c>
      <c r="H42" s="216"/>
    </row>
    <row r="43" spans="1:8" ht="6" customHeight="1">
      <c r="A43" s="198"/>
      <c r="B43" s="198"/>
      <c r="C43" s="198"/>
      <c r="D43" s="198"/>
      <c r="E43" s="198"/>
      <c r="F43" s="198"/>
      <c r="G43" s="198"/>
      <c r="H43" s="198"/>
    </row>
    <row r="44" spans="1:8" ht="19.5" customHeight="1">
      <c r="A44" s="6" t="s">
        <v>54</v>
      </c>
      <c r="B44" s="185" t="s">
        <v>64</v>
      </c>
      <c r="C44" s="185"/>
      <c r="D44" s="185"/>
      <c r="E44" s="185"/>
      <c r="F44" s="27" t="s">
        <v>5</v>
      </c>
      <c r="G44" s="218">
        <f>+G40</f>
        <v>0</v>
      </c>
      <c r="H44" s="218"/>
    </row>
    <row r="45" spans="1:8" ht="6" customHeight="1">
      <c r="A45" s="217"/>
      <c r="B45" s="217"/>
      <c r="C45" s="217"/>
      <c r="D45" s="217"/>
      <c r="E45" s="217"/>
      <c r="F45" s="217"/>
      <c r="G45" s="217"/>
      <c r="H45" s="217"/>
    </row>
    <row r="46" spans="1:8" ht="19.5" customHeight="1">
      <c r="A46" s="186" t="s">
        <v>89</v>
      </c>
      <c r="B46" s="186"/>
      <c r="C46" s="186"/>
      <c r="D46" s="186"/>
      <c r="E46" s="186"/>
      <c r="F46" s="186"/>
      <c r="G46" s="186"/>
      <c r="H46" s="186"/>
    </row>
    <row r="47" spans="1:8" ht="6" customHeight="1">
      <c r="A47" s="217"/>
      <c r="B47" s="217"/>
      <c r="C47" s="217"/>
      <c r="D47" s="217"/>
      <c r="E47" s="217"/>
      <c r="F47" s="217"/>
      <c r="G47" s="217"/>
      <c r="H47" s="217"/>
    </row>
    <row r="48" spans="1:8" ht="19.5" customHeight="1">
      <c r="A48" s="185" t="s">
        <v>81</v>
      </c>
      <c r="B48" s="185"/>
      <c r="C48" s="181"/>
      <c r="D48" s="181"/>
      <c r="E48" s="186" t="s">
        <v>123</v>
      </c>
      <c r="F48" s="185"/>
      <c r="G48" s="195">
        <v>0</v>
      </c>
      <c r="H48" s="196"/>
    </row>
    <row r="49" ht="19.5" customHeight="1"/>
    <row r="50" ht="19.5" customHeight="1"/>
    <row r="51" spans="2:8" ht="12.75">
      <c r="B51" s="5"/>
      <c r="C51" s="5"/>
      <c r="F51" s="5"/>
      <c r="G51" s="5"/>
      <c r="H51" s="5"/>
    </row>
    <row r="52" spans="2:8" ht="12.75">
      <c r="B52" s="169" t="s">
        <v>6</v>
      </c>
      <c r="C52" s="169"/>
      <c r="F52" s="169" t="s">
        <v>1</v>
      </c>
      <c r="G52" s="169"/>
      <c r="H52" s="169"/>
    </row>
    <row r="53" spans="6:8" ht="12.75">
      <c r="F53" s="219" t="s">
        <v>52</v>
      </c>
      <c r="G53" s="219"/>
      <c r="H53" s="219"/>
    </row>
  </sheetData>
  <sheetProtection/>
  <mergeCells count="72">
    <mergeCell ref="G26:H26"/>
    <mergeCell ref="G1:H1"/>
    <mergeCell ref="A2:H2"/>
    <mergeCell ref="B3:H3"/>
    <mergeCell ref="A4:H4"/>
    <mergeCell ref="B7:H7"/>
    <mergeCell ref="A8:H8"/>
    <mergeCell ref="A5:B5"/>
    <mergeCell ref="C5:H5"/>
    <mergeCell ref="G22:H22"/>
    <mergeCell ref="A22:E22"/>
    <mergeCell ref="A23:E23"/>
    <mergeCell ref="A24:E24"/>
    <mergeCell ref="A25:E25"/>
    <mergeCell ref="A26:E26"/>
    <mergeCell ref="A27:E27"/>
    <mergeCell ref="A10:H10"/>
    <mergeCell ref="A11:B11"/>
    <mergeCell ref="C11:H11"/>
    <mergeCell ref="A12:H12"/>
    <mergeCell ref="G20:H20"/>
    <mergeCell ref="A17:E17"/>
    <mergeCell ref="A18:E18"/>
    <mergeCell ref="A14:E14"/>
    <mergeCell ref="A16:E16"/>
    <mergeCell ref="A15:E15"/>
    <mergeCell ref="G28:H28"/>
    <mergeCell ref="G37:H37"/>
    <mergeCell ref="A35:B35"/>
    <mergeCell ref="A36:B36"/>
    <mergeCell ref="G35:H35"/>
    <mergeCell ref="G36:H36"/>
    <mergeCell ref="A28:E28"/>
    <mergeCell ref="A6:H6"/>
    <mergeCell ref="A46:H46"/>
    <mergeCell ref="A47:H47"/>
    <mergeCell ref="A29:H29"/>
    <mergeCell ref="G14:H14"/>
    <mergeCell ref="A19:E19"/>
    <mergeCell ref="A20:E20"/>
    <mergeCell ref="A21:E21"/>
    <mergeCell ref="A45:H45"/>
    <mergeCell ref="A39:H39"/>
    <mergeCell ref="F53:H53"/>
    <mergeCell ref="D9:H9"/>
    <mergeCell ref="B52:C52"/>
    <mergeCell ref="F52:H52"/>
    <mergeCell ref="A48:B48"/>
    <mergeCell ref="A30:C30"/>
    <mergeCell ref="D30:H30"/>
    <mergeCell ref="A9:C9"/>
    <mergeCell ref="B44:E44"/>
    <mergeCell ref="G27:H27"/>
    <mergeCell ref="A13:H13"/>
    <mergeCell ref="G24:H24"/>
    <mergeCell ref="G25:H25"/>
    <mergeCell ref="G19:H19"/>
    <mergeCell ref="G21:H21"/>
    <mergeCell ref="G16:H16"/>
    <mergeCell ref="G18:H18"/>
    <mergeCell ref="G15:H15"/>
    <mergeCell ref="G17:H17"/>
    <mergeCell ref="G23:H23"/>
    <mergeCell ref="A41:H41"/>
    <mergeCell ref="C42:D42"/>
    <mergeCell ref="E42:F42"/>
    <mergeCell ref="G42:H42"/>
    <mergeCell ref="C48:D48"/>
    <mergeCell ref="E48:F48"/>
    <mergeCell ref="G48:H48"/>
    <mergeCell ref="A43:H43"/>
    <mergeCell ref="G44:H44"/>
  </mergeCells>
  <printOptions horizontalCentered="1"/>
  <pageMargins left="1" right="1" top="1" bottom="1" header="0.5" footer="0.5"/>
  <pageSetup horizontalDpi="600" verticalDpi="600" orientation="portrait" paperSize="9" r:id="rId1"/>
  <headerFooter alignWithMargins="0">
    <oddHeader>&amp;C&amp;"Courier New,Bold Italic"&amp;EWEST ZONE POWER DISTRIBUTION COMPANY LIMITED&amp;"Arial,Regular"&amp;E
&amp;UPay Fixation Form</oddHeader>
    <oddFooter>&amp;LNB: &amp;UCopy of last increment order to be enclosed&amp;U.&amp;Rpage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1" sqref="G1:H1"/>
    </sheetView>
  </sheetViews>
  <sheetFormatPr defaultColWidth="9.140625" defaultRowHeight="12.75"/>
  <cols>
    <col min="1" max="1" width="10.28125" style="7" customWidth="1"/>
    <col min="2" max="2" width="9.7109375" style="7" customWidth="1"/>
    <col min="3" max="3" width="9.8515625" style="7" customWidth="1"/>
    <col min="4" max="4" width="9.140625" style="7" customWidth="1"/>
    <col min="5" max="5" width="11.140625" style="7" customWidth="1"/>
    <col min="6" max="16384" width="9.140625" style="7" customWidth="1"/>
  </cols>
  <sheetData>
    <row r="1" spans="7:8" ht="12.75">
      <c r="G1" s="200" t="s">
        <v>17</v>
      </c>
      <c r="H1" s="201"/>
    </row>
    <row r="2" spans="1:10" ht="6" customHeight="1">
      <c r="A2" s="201"/>
      <c r="B2" s="201"/>
      <c r="C2" s="201"/>
      <c r="D2" s="201"/>
      <c r="E2" s="201"/>
      <c r="F2" s="201"/>
      <c r="G2" s="201"/>
      <c r="H2" s="201"/>
      <c r="I2" s="35"/>
      <c r="J2" s="36"/>
    </row>
    <row r="3" spans="1:8" ht="19.5" customHeight="1">
      <c r="A3" s="41" t="s">
        <v>8</v>
      </c>
      <c r="B3" s="185"/>
      <c r="C3" s="185"/>
      <c r="D3" s="185"/>
      <c r="E3" s="185"/>
      <c r="F3" s="185"/>
      <c r="G3" s="185"/>
      <c r="H3" s="185"/>
    </row>
    <row r="4" spans="1:8" ht="6" customHeight="1">
      <c r="A4" s="181"/>
      <c r="B4" s="181"/>
      <c r="C4" s="181"/>
      <c r="D4" s="181"/>
      <c r="E4" s="181"/>
      <c r="F4" s="181"/>
      <c r="G4" s="181"/>
      <c r="H4" s="181"/>
    </row>
    <row r="5" spans="1:8" ht="19.5" customHeight="1">
      <c r="A5" s="41" t="s">
        <v>108</v>
      </c>
      <c r="B5" s="185"/>
      <c r="C5" s="185"/>
      <c r="D5" s="185"/>
      <c r="E5" s="185"/>
      <c r="F5" s="185"/>
      <c r="G5" s="185"/>
      <c r="H5" s="185"/>
    </row>
    <row r="6" spans="1:8" ht="6" customHeight="1">
      <c r="A6" s="181"/>
      <c r="B6" s="181"/>
      <c r="C6" s="181"/>
      <c r="D6" s="181"/>
      <c r="E6" s="181"/>
      <c r="F6" s="181"/>
      <c r="G6" s="181"/>
      <c r="H6" s="181"/>
    </row>
    <row r="7" spans="1:8" ht="19.5" customHeight="1">
      <c r="A7" s="187" t="s">
        <v>109</v>
      </c>
      <c r="B7" s="176"/>
      <c r="C7" s="177"/>
      <c r="D7" s="229" t="s">
        <v>112</v>
      </c>
      <c r="E7" s="229"/>
      <c r="F7" s="229"/>
      <c r="G7" s="229"/>
      <c r="H7" s="230"/>
    </row>
    <row r="8" spans="1:8" ht="6" customHeight="1">
      <c r="A8" s="181"/>
      <c r="B8" s="181"/>
      <c r="C8" s="181"/>
      <c r="D8" s="181"/>
      <c r="E8" s="181"/>
      <c r="F8" s="181"/>
      <c r="G8" s="181"/>
      <c r="H8" s="181"/>
    </row>
    <row r="9" spans="1:8" ht="19.5" customHeight="1">
      <c r="A9" s="187" t="s">
        <v>110</v>
      </c>
      <c r="B9" s="177"/>
      <c r="C9" s="231"/>
      <c r="D9" s="232"/>
      <c r="E9" s="232"/>
      <c r="F9" s="232"/>
      <c r="G9" s="232"/>
      <c r="H9" s="233"/>
    </row>
    <row r="10" spans="1:8" ht="6" customHeight="1">
      <c r="A10" s="181"/>
      <c r="B10" s="181"/>
      <c r="C10" s="181"/>
      <c r="D10" s="181"/>
      <c r="E10" s="181"/>
      <c r="F10" s="181"/>
      <c r="G10" s="181"/>
      <c r="H10" s="181"/>
    </row>
    <row r="11" spans="1:8" ht="19.5" customHeight="1">
      <c r="A11" s="202" t="s">
        <v>74</v>
      </c>
      <c r="B11" s="202"/>
      <c r="C11" s="202"/>
      <c r="D11" s="202"/>
      <c r="E11" s="202"/>
      <c r="F11" s="202"/>
      <c r="G11" s="202"/>
      <c r="H11" s="202"/>
    </row>
    <row r="12" spans="1:8" ht="19.5" customHeight="1">
      <c r="A12" s="186" t="s">
        <v>96</v>
      </c>
      <c r="B12" s="185"/>
      <c r="C12" s="185"/>
      <c r="D12" s="185"/>
      <c r="E12" s="185"/>
      <c r="F12" s="185"/>
      <c r="G12" s="185"/>
      <c r="H12" s="185"/>
    </row>
    <row r="13" spans="1:8" ht="6" customHeight="1">
      <c r="A13" s="181"/>
      <c r="B13" s="181"/>
      <c r="C13" s="181"/>
      <c r="D13" s="181"/>
      <c r="E13" s="181"/>
      <c r="F13" s="181"/>
      <c r="G13" s="181"/>
      <c r="H13" s="181"/>
    </row>
    <row r="14" spans="1:9" ht="19.5" customHeight="1">
      <c r="A14" s="186" t="s">
        <v>97</v>
      </c>
      <c r="B14" s="185"/>
      <c r="C14" s="185"/>
      <c r="D14" s="185"/>
      <c r="E14" s="175"/>
      <c r="F14" s="176"/>
      <c r="G14" s="176"/>
      <c r="H14" s="177"/>
      <c r="I14" s="9"/>
    </row>
    <row r="15" spans="1:9" ht="6" customHeight="1">
      <c r="A15" s="181"/>
      <c r="B15" s="181"/>
      <c r="C15" s="181"/>
      <c r="D15" s="181"/>
      <c r="E15" s="181"/>
      <c r="F15" s="181"/>
      <c r="G15" s="181"/>
      <c r="H15" s="181"/>
      <c r="I15" s="9"/>
    </row>
    <row r="16" spans="1:9" ht="19.5" customHeight="1">
      <c r="A16" s="187" t="s">
        <v>98</v>
      </c>
      <c r="B16" s="176"/>
      <c r="C16" s="176"/>
      <c r="D16" s="177"/>
      <c r="E16" s="175"/>
      <c r="F16" s="176"/>
      <c r="G16" s="176"/>
      <c r="H16" s="177"/>
      <c r="I16" s="9"/>
    </row>
    <row r="17" spans="1:8" ht="6" customHeight="1">
      <c r="A17" s="181"/>
      <c r="B17" s="181"/>
      <c r="C17" s="181"/>
      <c r="D17" s="181"/>
      <c r="E17" s="181"/>
      <c r="F17" s="181"/>
      <c r="G17" s="181"/>
      <c r="H17" s="181"/>
    </row>
    <row r="18" spans="1:9" ht="19.5" customHeight="1">
      <c r="A18" s="182" t="s">
        <v>99</v>
      </c>
      <c r="B18" s="183"/>
      <c r="C18" s="183"/>
      <c r="D18" s="183"/>
      <c r="E18" s="183"/>
      <c r="F18" s="183"/>
      <c r="G18" s="185" t="s">
        <v>0</v>
      </c>
      <c r="H18" s="185"/>
      <c r="I18" s="37"/>
    </row>
    <row r="19" spans="1:8" ht="6" customHeight="1">
      <c r="A19" s="186"/>
      <c r="B19" s="186"/>
      <c r="C19" s="186"/>
      <c r="D19" s="186"/>
      <c r="E19" s="186"/>
      <c r="F19" s="186"/>
      <c r="G19" s="197"/>
      <c r="H19" s="199"/>
    </row>
    <row r="20" spans="1:8" ht="19.5" customHeight="1">
      <c r="A20" s="186" t="s">
        <v>100</v>
      </c>
      <c r="B20" s="186"/>
      <c r="C20" s="186"/>
      <c r="D20" s="186"/>
      <c r="E20" s="186"/>
      <c r="F20" s="186"/>
      <c r="G20" s="185" t="s">
        <v>0</v>
      </c>
      <c r="H20" s="185"/>
    </row>
    <row r="21" spans="1:8" ht="6" customHeight="1">
      <c r="A21" s="181"/>
      <c r="B21" s="181"/>
      <c r="C21" s="181"/>
      <c r="D21" s="181"/>
      <c r="E21" s="181"/>
      <c r="F21" s="181"/>
      <c r="G21" s="181"/>
      <c r="H21" s="181"/>
    </row>
    <row r="22" spans="1:8" ht="19.5" customHeight="1">
      <c r="A22" s="202" t="s">
        <v>76</v>
      </c>
      <c r="B22" s="202"/>
      <c r="C22" s="202"/>
      <c r="D22" s="202"/>
      <c r="E22" s="202"/>
      <c r="F22" s="202"/>
      <c r="G22" s="202"/>
      <c r="H22" s="202"/>
    </row>
    <row r="23" spans="1:8" ht="19.5" customHeight="1">
      <c r="A23" s="186" t="s">
        <v>101</v>
      </c>
      <c r="B23" s="185"/>
      <c r="C23" s="185"/>
      <c r="D23" s="185"/>
      <c r="E23" s="185"/>
      <c r="F23" s="185"/>
      <c r="G23" s="185"/>
      <c r="H23" s="185"/>
    </row>
    <row r="24" spans="1:8" ht="6" customHeight="1">
      <c r="A24" s="181"/>
      <c r="B24" s="181"/>
      <c r="C24" s="181"/>
      <c r="D24" s="181"/>
      <c r="E24" s="181"/>
      <c r="F24" s="181"/>
      <c r="G24" s="181"/>
      <c r="H24" s="181"/>
    </row>
    <row r="25" spans="1:8" ht="19.5" customHeight="1">
      <c r="A25" s="175" t="s">
        <v>60</v>
      </c>
      <c r="B25" s="176"/>
      <c r="C25" s="176"/>
      <c r="D25" s="176"/>
      <c r="E25" s="176"/>
      <c r="F25" s="177"/>
      <c r="G25" s="185" t="s">
        <v>0</v>
      </c>
      <c r="H25" s="185"/>
    </row>
    <row r="26" spans="1:8" ht="6" customHeight="1">
      <c r="A26" s="181"/>
      <c r="B26" s="181"/>
      <c r="C26" s="181"/>
      <c r="D26" s="181"/>
      <c r="E26" s="181"/>
      <c r="F26" s="181"/>
      <c r="G26" s="181"/>
      <c r="H26" s="181"/>
    </row>
    <row r="27" spans="1:8" ht="19.5" customHeight="1">
      <c r="A27" s="182" t="s">
        <v>102</v>
      </c>
      <c r="B27" s="183"/>
      <c r="C27" s="183"/>
      <c r="D27" s="183"/>
      <c r="E27" s="183"/>
      <c r="F27" s="183"/>
      <c r="G27" s="185" t="s">
        <v>0</v>
      </c>
      <c r="H27" s="185"/>
    </row>
    <row r="28" spans="1:8" ht="6" customHeight="1">
      <c r="A28" s="186"/>
      <c r="B28" s="186"/>
      <c r="C28" s="186"/>
      <c r="D28" s="186"/>
      <c r="E28" s="186"/>
      <c r="F28" s="186"/>
      <c r="G28" s="181"/>
      <c r="H28" s="181"/>
    </row>
    <row r="29" spans="1:8" ht="19.5" customHeight="1">
      <c r="A29" s="186" t="s">
        <v>103</v>
      </c>
      <c r="B29" s="185"/>
      <c r="C29" s="185"/>
      <c r="D29" s="185"/>
      <c r="E29" s="185" t="s">
        <v>0</v>
      </c>
      <c r="F29" s="185"/>
      <c r="G29" s="181"/>
      <c r="H29" s="181"/>
    </row>
    <row r="30" spans="1:8" ht="6" customHeight="1">
      <c r="A30" s="181"/>
      <c r="B30" s="181"/>
      <c r="C30" s="181"/>
      <c r="D30" s="181"/>
      <c r="E30" s="181"/>
      <c r="F30" s="181"/>
      <c r="G30" s="181"/>
      <c r="H30" s="181"/>
    </row>
    <row r="31" spans="1:8" ht="19.5" customHeight="1">
      <c r="A31" s="185" t="s">
        <v>61</v>
      </c>
      <c r="B31" s="185"/>
      <c r="C31" s="185"/>
      <c r="D31" s="185"/>
      <c r="E31" s="185" t="s">
        <v>77</v>
      </c>
      <c r="F31" s="185"/>
      <c r="G31" s="181"/>
      <c r="H31" s="181"/>
    </row>
    <row r="32" spans="1:8" ht="19.5" customHeight="1">
      <c r="A32" s="186" t="s">
        <v>62</v>
      </c>
      <c r="B32" s="186"/>
      <c r="C32" s="186"/>
      <c r="D32" s="186"/>
      <c r="E32" s="186"/>
      <c r="F32" s="186"/>
      <c r="G32" s="185" t="s">
        <v>0</v>
      </c>
      <c r="H32" s="185"/>
    </row>
    <row r="33" spans="1:8" ht="6" customHeight="1">
      <c r="A33" s="217"/>
      <c r="B33" s="217"/>
      <c r="C33" s="217"/>
      <c r="D33" s="217"/>
      <c r="E33" s="217"/>
      <c r="F33" s="217"/>
      <c r="G33" s="217"/>
      <c r="H33" s="217"/>
    </row>
    <row r="34" spans="1:8" ht="19.5" customHeight="1">
      <c r="A34" s="186" t="s">
        <v>104</v>
      </c>
      <c r="B34" s="186"/>
      <c r="C34" s="186"/>
      <c r="D34" s="186"/>
      <c r="E34" s="186"/>
      <c r="F34" s="186"/>
      <c r="G34" s="185" t="s">
        <v>0</v>
      </c>
      <c r="H34" s="185"/>
    </row>
    <row r="35" spans="1:8" ht="6" customHeight="1">
      <c r="A35" s="181"/>
      <c r="B35" s="181"/>
      <c r="C35" s="181"/>
      <c r="D35" s="181"/>
      <c r="E35" s="181"/>
      <c r="F35" s="181"/>
      <c r="G35" s="181"/>
      <c r="H35" s="181"/>
    </row>
    <row r="36" spans="1:8" ht="19.5" customHeight="1">
      <c r="A36" s="202" t="s">
        <v>63</v>
      </c>
      <c r="B36" s="202"/>
      <c r="C36" s="202"/>
      <c r="D36" s="202"/>
      <c r="E36" s="202"/>
      <c r="F36" s="202"/>
      <c r="G36" s="202"/>
      <c r="H36" s="202"/>
    </row>
    <row r="37" spans="1:8" ht="19.5" customHeight="1">
      <c r="A37" s="182" t="s">
        <v>105</v>
      </c>
      <c r="B37" s="183"/>
      <c r="C37" s="183"/>
      <c r="D37" s="183"/>
      <c r="E37" s="183"/>
      <c r="F37" s="183"/>
      <c r="G37" s="185" t="s">
        <v>0</v>
      </c>
      <c r="H37" s="185"/>
    </row>
    <row r="38" spans="1:8" ht="6" customHeight="1">
      <c r="A38" s="217"/>
      <c r="B38" s="217"/>
      <c r="C38" s="217"/>
      <c r="D38" s="217"/>
      <c r="E38" s="217"/>
      <c r="F38" s="217"/>
      <c r="G38" s="217"/>
      <c r="H38" s="217"/>
    </row>
    <row r="39" spans="1:9" ht="19.5" customHeight="1">
      <c r="A39" s="186" t="s">
        <v>106</v>
      </c>
      <c r="B39" s="186"/>
      <c r="C39" s="186"/>
      <c r="D39" s="186"/>
      <c r="E39" s="186"/>
      <c r="F39" s="186"/>
      <c r="G39" s="185" t="s">
        <v>0</v>
      </c>
      <c r="H39" s="185"/>
      <c r="I39" s="37"/>
    </row>
    <row r="40" spans="1:8" ht="19.5" customHeight="1">
      <c r="A40" s="186" t="s">
        <v>107</v>
      </c>
      <c r="B40" s="185"/>
      <c r="C40" s="185"/>
      <c r="D40" s="181"/>
      <c r="E40" s="181"/>
      <c r="F40" s="181"/>
      <c r="G40" s="181"/>
      <c r="H40" s="181"/>
    </row>
    <row r="45" spans="1:8" ht="12.75">
      <c r="A45" s="201" t="s">
        <v>1</v>
      </c>
      <c r="B45" s="201"/>
      <c r="C45" s="201"/>
      <c r="F45" s="201" t="s">
        <v>1</v>
      </c>
      <c r="G45" s="201"/>
      <c r="H45" s="201"/>
    </row>
    <row r="46" spans="1:8" ht="12.75">
      <c r="A46" s="201" t="s">
        <v>2</v>
      </c>
      <c r="B46" s="201"/>
      <c r="C46" s="201"/>
      <c r="F46" s="201" t="s">
        <v>71</v>
      </c>
      <c r="G46" s="201"/>
      <c r="H46" s="201"/>
    </row>
    <row r="48" spans="1:8" ht="12.75">
      <c r="A48" s="214" t="s">
        <v>3</v>
      </c>
      <c r="B48" s="214"/>
      <c r="C48" s="214"/>
      <c r="D48" s="214"/>
      <c r="E48" s="214"/>
      <c r="F48" s="214"/>
      <c r="G48" s="214"/>
      <c r="H48" s="214"/>
    </row>
    <row r="50" spans="1:8" ht="6" customHeight="1">
      <c r="A50" s="197"/>
      <c r="B50" s="198"/>
      <c r="C50" s="198"/>
      <c r="D50" s="198"/>
      <c r="E50" s="198"/>
      <c r="F50" s="198"/>
      <c r="G50" s="198"/>
      <c r="H50" s="199"/>
    </row>
    <row r="51" spans="1:8" ht="19.5" customHeight="1">
      <c r="A51" s="27" t="s">
        <v>79</v>
      </c>
      <c r="B51" s="42" t="s">
        <v>0</v>
      </c>
      <c r="C51" s="195">
        <v>0</v>
      </c>
      <c r="D51" s="196"/>
      <c r="E51" s="185" t="s">
        <v>80</v>
      </c>
      <c r="F51" s="185"/>
      <c r="G51" s="215" t="s">
        <v>122</v>
      </c>
      <c r="H51" s="216"/>
    </row>
    <row r="52" spans="1:8" ht="6" customHeight="1">
      <c r="A52" s="197"/>
      <c r="B52" s="198"/>
      <c r="C52" s="198"/>
      <c r="D52" s="198"/>
      <c r="E52" s="198"/>
      <c r="F52" s="198"/>
      <c r="G52" s="198"/>
      <c r="H52" s="199"/>
    </row>
    <row r="53" spans="1:8" ht="19.5" customHeight="1">
      <c r="A53" s="6" t="s">
        <v>4</v>
      </c>
      <c r="B53" s="175" t="s">
        <v>64</v>
      </c>
      <c r="C53" s="176"/>
      <c r="D53" s="176"/>
      <c r="E53" s="42" t="s">
        <v>0</v>
      </c>
      <c r="F53" s="196">
        <v>0</v>
      </c>
      <c r="G53" s="196"/>
      <c r="H53" s="196"/>
    </row>
    <row r="54" spans="1:8" ht="6" customHeight="1">
      <c r="A54" s="217"/>
      <c r="B54" s="217"/>
      <c r="C54" s="217"/>
      <c r="D54" s="217"/>
      <c r="E54" s="217"/>
      <c r="F54" s="217"/>
      <c r="G54" s="217"/>
      <c r="H54" s="217"/>
    </row>
    <row r="55" spans="1:8" ht="19.5" customHeight="1">
      <c r="A55" s="186" t="s">
        <v>89</v>
      </c>
      <c r="B55" s="186"/>
      <c r="C55" s="186"/>
      <c r="D55" s="186"/>
      <c r="E55" s="186"/>
      <c r="F55" s="186"/>
      <c r="G55" s="186"/>
      <c r="H55" s="186"/>
    </row>
    <row r="56" spans="1:8" ht="6" customHeight="1">
      <c r="A56" s="217"/>
      <c r="B56" s="217"/>
      <c r="C56" s="217"/>
      <c r="D56" s="217"/>
      <c r="E56" s="217"/>
      <c r="F56" s="217"/>
      <c r="G56" s="217"/>
      <c r="H56" s="217"/>
    </row>
    <row r="57" spans="1:8" ht="19.5" customHeight="1">
      <c r="A57" s="185" t="s">
        <v>81</v>
      </c>
      <c r="B57" s="185"/>
      <c r="C57" s="181"/>
      <c r="D57" s="181"/>
      <c r="E57" s="186" t="s">
        <v>123</v>
      </c>
      <c r="F57" s="185"/>
      <c r="G57" s="195">
        <v>0</v>
      </c>
      <c r="H57" s="196"/>
    </row>
    <row r="58" spans="1:8" ht="6" customHeight="1">
      <c r="A58" s="181"/>
      <c r="B58" s="181"/>
      <c r="C58" s="181"/>
      <c r="D58" s="181"/>
      <c r="E58" s="181"/>
      <c r="F58" s="181"/>
      <c r="G58" s="181"/>
      <c r="H58" s="181"/>
    </row>
  </sheetData>
  <sheetProtection/>
  <mergeCells count="79">
    <mergeCell ref="A57:B57"/>
    <mergeCell ref="C57:D57"/>
    <mergeCell ref="E57:F57"/>
    <mergeCell ref="G57:H57"/>
    <mergeCell ref="A58:H58"/>
    <mergeCell ref="A52:H52"/>
    <mergeCell ref="F53:H53"/>
    <mergeCell ref="A54:H54"/>
    <mergeCell ref="A55:H55"/>
    <mergeCell ref="A56:H56"/>
    <mergeCell ref="A48:H48"/>
    <mergeCell ref="A50:H50"/>
    <mergeCell ref="C51:D51"/>
    <mergeCell ref="E51:F51"/>
    <mergeCell ref="G51:H51"/>
    <mergeCell ref="B53:D53"/>
    <mergeCell ref="A40:C40"/>
    <mergeCell ref="D40:H40"/>
    <mergeCell ref="A45:C45"/>
    <mergeCell ref="F45:H45"/>
    <mergeCell ref="A46:C46"/>
    <mergeCell ref="F46:H46"/>
    <mergeCell ref="A36:H36"/>
    <mergeCell ref="A37:F37"/>
    <mergeCell ref="G37:H37"/>
    <mergeCell ref="A38:H38"/>
    <mergeCell ref="A39:F39"/>
    <mergeCell ref="G39:H39"/>
    <mergeCell ref="A32:F32"/>
    <mergeCell ref="G32:H32"/>
    <mergeCell ref="A33:H33"/>
    <mergeCell ref="A34:F34"/>
    <mergeCell ref="G34:H34"/>
    <mergeCell ref="A35:H35"/>
    <mergeCell ref="A28:F28"/>
    <mergeCell ref="G28:H31"/>
    <mergeCell ref="A29:D29"/>
    <mergeCell ref="E29:F29"/>
    <mergeCell ref="A30:F30"/>
    <mergeCell ref="A31:D31"/>
    <mergeCell ref="E31:F31"/>
    <mergeCell ref="A24:H24"/>
    <mergeCell ref="A25:F25"/>
    <mergeCell ref="G25:H25"/>
    <mergeCell ref="A26:H26"/>
    <mergeCell ref="A27:F27"/>
    <mergeCell ref="G27:H27"/>
    <mergeCell ref="A20:F20"/>
    <mergeCell ref="G20:H20"/>
    <mergeCell ref="A21:H21"/>
    <mergeCell ref="A22:H22"/>
    <mergeCell ref="A23:D23"/>
    <mergeCell ref="E23:H23"/>
    <mergeCell ref="A16:D16"/>
    <mergeCell ref="E16:H16"/>
    <mergeCell ref="A17:H17"/>
    <mergeCell ref="A18:F18"/>
    <mergeCell ref="G18:H18"/>
    <mergeCell ref="A19:F19"/>
    <mergeCell ref="G19:H19"/>
    <mergeCell ref="A12:C12"/>
    <mergeCell ref="D12:H12"/>
    <mergeCell ref="A13:H13"/>
    <mergeCell ref="A14:D14"/>
    <mergeCell ref="E14:H14"/>
    <mergeCell ref="A15:H15"/>
    <mergeCell ref="D7:H7"/>
    <mergeCell ref="A8:H8"/>
    <mergeCell ref="A9:B9"/>
    <mergeCell ref="C9:H9"/>
    <mergeCell ref="A10:H10"/>
    <mergeCell ref="A11:H11"/>
    <mergeCell ref="A7:C7"/>
    <mergeCell ref="G1:H1"/>
    <mergeCell ref="A2:H2"/>
    <mergeCell ref="B3:H3"/>
    <mergeCell ref="A4:H4"/>
    <mergeCell ref="B5:H5"/>
    <mergeCell ref="A6:H6"/>
  </mergeCells>
  <printOptions horizontalCentered="1"/>
  <pageMargins left="1" right="1" top="1" bottom="1" header="0.5" footer="0.5"/>
  <pageSetup horizontalDpi="600" verticalDpi="600" orientation="portrait" paperSize="9" r:id="rId1"/>
  <headerFooter alignWithMargins="0">
    <oddHeader>&amp;C&amp;"Courier New,Bold Italic"&amp;EWEST ZONE POWER DISTRIBUTION COMPANY LIMITED&amp;"Arial,Regular"&amp;E
&amp;UPay Fixation Form</oddHeader>
    <oddFooter>&amp;LNB: &amp;UCopy of promotion order, joining, charge taking and last increment order to be enclosed&amp;U.&amp;Rpage &amp;P of &amp;N</oddFoot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1.140625" style="0" customWidth="1"/>
    <col min="3" max="3" width="9.8515625" style="0" customWidth="1"/>
    <col min="4" max="4" width="11.7109375" style="0" customWidth="1"/>
    <col min="5" max="5" width="11.140625" style="0" customWidth="1"/>
  </cols>
  <sheetData>
    <row r="1" spans="7:8" ht="12.75">
      <c r="G1" s="228" t="s">
        <v>124</v>
      </c>
      <c r="H1" s="169"/>
    </row>
    <row r="2" spans="1:10" ht="6" customHeight="1">
      <c r="A2" s="169"/>
      <c r="B2" s="169"/>
      <c r="C2" s="169"/>
      <c r="D2" s="169"/>
      <c r="E2" s="169"/>
      <c r="F2" s="169"/>
      <c r="G2" s="169"/>
      <c r="H2" s="169"/>
      <c r="I2" s="1"/>
      <c r="J2" s="2"/>
    </row>
    <row r="3" spans="1:9" ht="19.5" customHeight="1">
      <c r="A3" s="6" t="s">
        <v>8</v>
      </c>
      <c r="B3" s="175"/>
      <c r="C3" s="176"/>
      <c r="D3" s="176"/>
      <c r="E3" s="176"/>
      <c r="F3" s="176"/>
      <c r="G3" s="176"/>
      <c r="H3" s="177"/>
      <c r="I3" s="3"/>
    </row>
    <row r="4" spans="1:8" ht="6" customHeight="1">
      <c r="A4" s="181"/>
      <c r="B4" s="181"/>
      <c r="C4" s="181"/>
      <c r="D4" s="181"/>
      <c r="E4" s="181"/>
      <c r="F4" s="181"/>
      <c r="G4" s="181"/>
      <c r="H4" s="181"/>
    </row>
    <row r="5" spans="1:8" ht="19.5" customHeight="1">
      <c r="A5" s="185" t="s">
        <v>7</v>
      </c>
      <c r="B5" s="185"/>
      <c r="C5" s="175"/>
      <c r="D5" s="176"/>
      <c r="E5" s="176"/>
      <c r="F5" s="176"/>
      <c r="G5" s="176"/>
      <c r="H5" s="177"/>
    </row>
    <row r="6" spans="1:8" ht="6" customHeight="1">
      <c r="A6" s="181"/>
      <c r="B6" s="181"/>
      <c r="C6" s="181"/>
      <c r="D6" s="181"/>
      <c r="E6" s="181"/>
      <c r="F6" s="181"/>
      <c r="G6" s="181"/>
      <c r="H6" s="181"/>
    </row>
    <row r="7" spans="1:8" ht="19.5" customHeight="1">
      <c r="A7" s="6" t="s">
        <v>9</v>
      </c>
      <c r="B7" s="185"/>
      <c r="C7" s="185"/>
      <c r="D7" s="185"/>
      <c r="E7" s="185"/>
      <c r="F7" s="185"/>
      <c r="G7" s="185"/>
      <c r="H7" s="185"/>
    </row>
    <row r="8" spans="1:8" ht="6" customHeight="1">
      <c r="A8" s="181"/>
      <c r="B8" s="181"/>
      <c r="C8" s="181"/>
      <c r="D8" s="181"/>
      <c r="E8" s="181"/>
      <c r="F8" s="181"/>
      <c r="G8" s="181"/>
      <c r="H8" s="181"/>
    </row>
    <row r="9" spans="1:8" ht="19.5" customHeight="1">
      <c r="A9" s="175" t="s">
        <v>10</v>
      </c>
      <c r="B9" s="176"/>
      <c r="C9" s="177"/>
      <c r="D9" s="238" t="s">
        <v>15</v>
      </c>
      <c r="E9" s="229"/>
      <c r="F9" s="229"/>
      <c r="G9" s="229"/>
      <c r="H9" s="230"/>
    </row>
    <row r="10" spans="1:8" ht="6" customHeight="1">
      <c r="A10" s="181"/>
      <c r="B10" s="181"/>
      <c r="C10" s="181"/>
      <c r="D10" s="181"/>
      <c r="E10" s="181"/>
      <c r="F10" s="181"/>
      <c r="G10" s="181"/>
      <c r="H10" s="181"/>
    </row>
    <row r="11" spans="1:8" ht="19.5" customHeight="1">
      <c r="A11" s="178" t="s">
        <v>16</v>
      </c>
      <c r="B11" s="177"/>
      <c r="C11" s="197"/>
      <c r="D11" s="198"/>
      <c r="E11" s="198"/>
      <c r="F11" s="198"/>
      <c r="G11" s="198"/>
      <c r="H11" s="199"/>
    </row>
    <row r="12" spans="1:8" ht="6" customHeight="1">
      <c r="A12" s="197"/>
      <c r="B12" s="198"/>
      <c r="C12" s="198"/>
      <c r="D12" s="198"/>
      <c r="E12" s="198"/>
      <c r="F12" s="198"/>
      <c r="G12" s="198"/>
      <c r="H12" s="199"/>
    </row>
    <row r="13" spans="1:9" ht="19.5" customHeight="1">
      <c r="A13" s="203" t="s">
        <v>111</v>
      </c>
      <c r="B13" s="224"/>
      <c r="C13" s="224"/>
      <c r="D13" s="224"/>
      <c r="E13" s="224"/>
      <c r="F13" s="44" t="s">
        <v>0</v>
      </c>
      <c r="G13" s="218">
        <v>0</v>
      </c>
      <c r="H13" s="218"/>
      <c r="I13" s="3"/>
    </row>
    <row r="14" spans="1:9" ht="6" customHeight="1">
      <c r="A14" s="197"/>
      <c r="B14" s="198"/>
      <c r="C14" s="198"/>
      <c r="D14" s="198"/>
      <c r="E14" s="198"/>
      <c r="F14" s="198"/>
      <c r="G14" s="198"/>
      <c r="H14" s="199"/>
      <c r="I14" s="3"/>
    </row>
    <row r="15" spans="1:9" ht="19.5" customHeight="1">
      <c r="A15" s="237"/>
      <c r="B15" s="237"/>
      <c r="C15" s="237"/>
      <c r="D15" s="237"/>
      <c r="E15" s="237"/>
      <c r="F15" s="237"/>
      <c r="G15" s="237"/>
      <c r="H15" s="237"/>
      <c r="I15" s="3"/>
    </row>
    <row r="16" spans="1:9" ht="19.5" customHeight="1">
      <c r="A16" s="178" t="s">
        <v>13</v>
      </c>
      <c r="B16" s="235"/>
      <c r="C16" s="181"/>
      <c r="D16" s="181"/>
      <c r="E16" s="181"/>
      <c r="F16" s="181"/>
      <c r="G16" s="181"/>
      <c r="H16" s="181"/>
      <c r="I16" s="3"/>
    </row>
    <row r="17" spans="1:9" ht="6" customHeight="1">
      <c r="A17" s="181"/>
      <c r="B17" s="181"/>
      <c r="C17" s="181"/>
      <c r="D17" s="181"/>
      <c r="E17" s="181"/>
      <c r="F17" s="181"/>
      <c r="G17" s="181"/>
      <c r="H17" s="181"/>
      <c r="I17" s="3"/>
    </row>
    <row r="18" spans="1:9" ht="19.5" customHeight="1">
      <c r="A18" s="184" t="s">
        <v>14</v>
      </c>
      <c r="B18" s="184"/>
      <c r="C18" s="181"/>
      <c r="D18" s="181"/>
      <c r="E18" s="181"/>
      <c r="F18" s="181"/>
      <c r="G18" s="181"/>
      <c r="H18" s="181"/>
      <c r="I18" s="3"/>
    </row>
    <row r="19" spans="1:9" ht="6" customHeight="1">
      <c r="A19" s="181"/>
      <c r="B19" s="181"/>
      <c r="C19" s="181"/>
      <c r="D19" s="181"/>
      <c r="E19" s="181"/>
      <c r="F19" s="181"/>
      <c r="G19" s="181"/>
      <c r="H19" s="181"/>
      <c r="I19" s="3"/>
    </row>
    <row r="20" spans="1:9" ht="19.5" customHeight="1">
      <c r="A20" s="182" t="s">
        <v>125</v>
      </c>
      <c r="B20" s="236"/>
      <c r="C20" s="236"/>
      <c r="D20" s="236"/>
      <c r="E20" s="183"/>
      <c r="F20" s="183"/>
      <c r="G20" s="183"/>
      <c r="H20" s="183"/>
      <c r="I20" s="3"/>
    </row>
    <row r="21" spans="1:9" ht="6" customHeight="1">
      <c r="A21" s="186"/>
      <c r="B21" s="186"/>
      <c r="C21" s="186"/>
      <c r="D21" s="186"/>
      <c r="E21" s="186"/>
      <c r="F21" s="186"/>
      <c r="G21" s="197"/>
      <c r="H21" s="199"/>
      <c r="I21" s="3"/>
    </row>
    <row r="22" spans="1:9" ht="19.5" customHeight="1">
      <c r="A22" s="186" t="s">
        <v>113</v>
      </c>
      <c r="B22" s="185"/>
      <c r="C22" s="185"/>
      <c r="D22" s="185"/>
      <c r="E22" s="27"/>
      <c r="F22" s="44" t="s">
        <v>0</v>
      </c>
      <c r="G22" s="218">
        <v>0</v>
      </c>
      <c r="H22" s="218"/>
      <c r="I22" s="3"/>
    </row>
    <row r="23" spans="1:9" ht="6" customHeight="1">
      <c r="A23" s="197"/>
      <c r="B23" s="198"/>
      <c r="C23" s="198"/>
      <c r="D23" s="198"/>
      <c r="E23" s="198"/>
      <c r="F23" s="198"/>
      <c r="G23" s="198"/>
      <c r="H23" s="199"/>
      <c r="I23" s="3"/>
    </row>
    <row r="24" spans="1:9" ht="19.5" customHeight="1">
      <c r="A24" s="186" t="s">
        <v>114</v>
      </c>
      <c r="B24" s="185"/>
      <c r="C24" s="185"/>
      <c r="D24" s="185"/>
      <c r="E24" s="27"/>
      <c r="F24" s="44" t="s">
        <v>0</v>
      </c>
      <c r="G24" s="218">
        <v>0</v>
      </c>
      <c r="H24" s="218"/>
      <c r="I24" s="3"/>
    </row>
    <row r="25" spans="1:8" ht="19.5" customHeight="1">
      <c r="A25" s="185" t="s">
        <v>53</v>
      </c>
      <c r="B25" s="185"/>
      <c r="C25" s="185"/>
      <c r="D25" s="185"/>
      <c r="E25" s="185"/>
      <c r="F25" s="185"/>
      <c r="G25" s="185"/>
      <c r="H25" s="185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12.75">
      <c r="A30" s="8"/>
      <c r="B30" s="8"/>
      <c r="C30" s="25"/>
      <c r="D30" s="25"/>
      <c r="E30" s="25"/>
      <c r="F30" s="25"/>
      <c r="G30" s="8"/>
      <c r="H30" s="8"/>
    </row>
    <row r="31" spans="1:8" ht="12.75">
      <c r="A31" s="226" t="s">
        <v>1</v>
      </c>
      <c r="B31" s="226"/>
      <c r="C31" s="25"/>
      <c r="D31" s="25"/>
      <c r="E31" s="25"/>
      <c r="F31" s="7"/>
      <c r="G31" s="226" t="s">
        <v>1</v>
      </c>
      <c r="H31" s="226"/>
    </row>
    <row r="32" spans="1:8" ht="12.75">
      <c r="A32" s="201" t="s">
        <v>2</v>
      </c>
      <c r="B32" s="201"/>
      <c r="C32" s="7"/>
      <c r="D32" s="30"/>
      <c r="E32" s="30"/>
      <c r="F32" s="7"/>
      <c r="G32" s="227" t="s">
        <v>30</v>
      </c>
      <c r="H32" s="227"/>
    </row>
    <row r="33" spans="1:8" ht="12.75">
      <c r="A33" s="9"/>
      <c r="B33" s="9"/>
      <c r="C33" s="7"/>
      <c r="D33" s="9"/>
      <c r="E33" s="9"/>
      <c r="F33" s="7"/>
      <c r="G33" s="225"/>
      <c r="H33" s="225"/>
    </row>
    <row r="34" spans="1:8" ht="12.75">
      <c r="A34" s="9"/>
      <c r="B34" s="9"/>
      <c r="C34" s="9"/>
      <c r="D34" s="7"/>
      <c r="E34" s="7"/>
      <c r="F34" s="9"/>
      <c r="G34" s="9"/>
      <c r="H34" s="9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214" t="s">
        <v>3</v>
      </c>
      <c r="B36" s="214"/>
      <c r="C36" s="214"/>
      <c r="D36" s="214"/>
      <c r="E36" s="214"/>
      <c r="F36" s="214"/>
      <c r="G36" s="214"/>
      <c r="H36" s="214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s="7" customFormat="1" ht="6" customHeight="1">
      <c r="A38" s="197"/>
      <c r="B38" s="198"/>
      <c r="C38" s="198"/>
      <c r="D38" s="198"/>
      <c r="E38" s="198"/>
      <c r="F38" s="198"/>
      <c r="G38" s="198"/>
      <c r="H38" s="199"/>
    </row>
    <row r="39" spans="1:8" s="7" customFormat="1" ht="19.5" customHeight="1">
      <c r="A39" s="27" t="s">
        <v>79</v>
      </c>
      <c r="B39" s="42" t="s">
        <v>0</v>
      </c>
      <c r="C39" s="195">
        <v>0</v>
      </c>
      <c r="D39" s="196"/>
      <c r="E39" s="185" t="s">
        <v>80</v>
      </c>
      <c r="F39" s="185"/>
      <c r="G39" s="215" t="s">
        <v>122</v>
      </c>
      <c r="H39" s="216"/>
    </row>
    <row r="40" spans="1:8" ht="6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6" t="s">
        <v>4</v>
      </c>
      <c r="B41" s="185" t="s">
        <v>64</v>
      </c>
      <c r="C41" s="185"/>
      <c r="D41" s="185"/>
      <c r="E41" s="185"/>
      <c r="F41" s="27" t="s">
        <v>5</v>
      </c>
      <c r="G41" s="218">
        <v>0</v>
      </c>
      <c r="H41" s="218"/>
    </row>
    <row r="42" spans="1:8" ht="6" customHeight="1">
      <c r="A42" s="217"/>
      <c r="B42" s="217"/>
      <c r="C42" s="217"/>
      <c r="D42" s="217"/>
      <c r="E42" s="217"/>
      <c r="F42" s="217"/>
      <c r="G42" s="217"/>
      <c r="H42" s="217"/>
    </row>
    <row r="43" spans="1:8" ht="19.5" customHeight="1">
      <c r="A43" s="186" t="s">
        <v>115</v>
      </c>
      <c r="B43" s="186"/>
      <c r="C43" s="186"/>
      <c r="D43" s="186"/>
      <c r="E43" s="186"/>
      <c r="F43" s="186"/>
      <c r="G43" s="186"/>
      <c r="H43" s="186"/>
    </row>
    <row r="44" spans="1:8" ht="6" customHeight="1">
      <c r="A44" s="217"/>
      <c r="B44" s="217"/>
      <c r="C44" s="217"/>
      <c r="D44" s="217"/>
      <c r="E44" s="217"/>
      <c r="F44" s="217"/>
      <c r="G44" s="217"/>
      <c r="H44" s="217"/>
    </row>
    <row r="45" spans="1:8" ht="19.5" customHeight="1">
      <c r="A45" s="185" t="s">
        <v>81</v>
      </c>
      <c r="B45" s="185"/>
      <c r="C45" s="181"/>
      <c r="D45" s="181"/>
      <c r="E45" s="186" t="s">
        <v>123</v>
      </c>
      <c r="F45" s="185"/>
      <c r="G45" s="195">
        <v>0</v>
      </c>
      <c r="H45" s="196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2.75">
      <c r="A48" s="7"/>
      <c r="B48" s="8"/>
      <c r="C48" s="8"/>
      <c r="D48" s="7"/>
      <c r="E48" s="7"/>
      <c r="F48" s="8"/>
      <c r="G48" s="8"/>
      <c r="H48" s="8"/>
    </row>
    <row r="49" spans="1:8" ht="12.75">
      <c r="A49" s="7"/>
      <c r="B49" s="201" t="s">
        <v>6</v>
      </c>
      <c r="C49" s="201"/>
      <c r="D49" s="7"/>
      <c r="E49" s="7"/>
      <c r="F49" s="201" t="s">
        <v>1</v>
      </c>
      <c r="G49" s="201"/>
      <c r="H49" s="201"/>
    </row>
    <row r="50" spans="1:8" ht="12.75">
      <c r="A50" s="7"/>
      <c r="B50" s="7"/>
      <c r="C50" s="7"/>
      <c r="D50" s="7"/>
      <c r="E50" s="7"/>
      <c r="F50" s="234" t="s">
        <v>52</v>
      </c>
      <c r="G50" s="234"/>
      <c r="H50" s="234"/>
    </row>
  </sheetData>
  <sheetProtection/>
  <mergeCells count="58">
    <mergeCell ref="A5:B5"/>
    <mergeCell ref="C5:H5"/>
    <mergeCell ref="A11:B11"/>
    <mergeCell ref="G1:H1"/>
    <mergeCell ref="A2:H2"/>
    <mergeCell ref="B3:H3"/>
    <mergeCell ref="A4:H4"/>
    <mergeCell ref="C11:H11"/>
    <mergeCell ref="A12:H12"/>
    <mergeCell ref="A6:H6"/>
    <mergeCell ref="B7:H7"/>
    <mergeCell ref="A8:H8"/>
    <mergeCell ref="A9:C9"/>
    <mergeCell ref="D9:H9"/>
    <mergeCell ref="A10:H10"/>
    <mergeCell ref="E20:H20"/>
    <mergeCell ref="A17:H17"/>
    <mergeCell ref="A19:H19"/>
    <mergeCell ref="G13:H13"/>
    <mergeCell ref="A14:H14"/>
    <mergeCell ref="A15:H15"/>
    <mergeCell ref="A13:E13"/>
    <mergeCell ref="F50:H50"/>
    <mergeCell ref="A16:B16"/>
    <mergeCell ref="C16:H16"/>
    <mergeCell ref="A18:B18"/>
    <mergeCell ref="C18:H18"/>
    <mergeCell ref="A20:D20"/>
    <mergeCell ref="A36:H36"/>
    <mergeCell ref="B41:E41"/>
    <mergeCell ref="A21:F21"/>
    <mergeCell ref="A22:D22"/>
    <mergeCell ref="G22:H22"/>
    <mergeCell ref="G21:H21"/>
    <mergeCell ref="G24:H24"/>
    <mergeCell ref="G31:H31"/>
    <mergeCell ref="A42:H42"/>
    <mergeCell ref="G32:H32"/>
    <mergeCell ref="G33:H33"/>
    <mergeCell ref="A32:B32"/>
    <mergeCell ref="A23:H23"/>
    <mergeCell ref="B49:C49"/>
    <mergeCell ref="F49:H49"/>
    <mergeCell ref="A43:H43"/>
    <mergeCell ref="A44:H44"/>
    <mergeCell ref="A24:D24"/>
    <mergeCell ref="A31:B31"/>
    <mergeCell ref="A25:C25"/>
    <mergeCell ref="D25:H25"/>
    <mergeCell ref="G41:H41"/>
    <mergeCell ref="A45:B45"/>
    <mergeCell ref="C45:D45"/>
    <mergeCell ref="E45:F45"/>
    <mergeCell ref="G45:H45"/>
    <mergeCell ref="A38:H38"/>
    <mergeCell ref="C39:D39"/>
    <mergeCell ref="E39:F39"/>
    <mergeCell ref="G39:H39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&amp;C&amp;"Courier New,Bold Italic"&amp;EWEST ZONE POWER DISTRIBUTION COMPANY LIMITED&amp;"Arial,Regular"&amp;E
&amp;UPay Fixation Form</oddHeader>
    <oddFooter>&amp;LNB: &amp;UCopy of last increment order to be enclosed&amp;U.&amp;Rpage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36.8515625" style="93" customWidth="1"/>
    <col min="2" max="2" width="8.00390625" style="93" customWidth="1"/>
    <col min="3" max="3" width="8.57421875" style="93" customWidth="1"/>
    <col min="4" max="5" width="8.7109375" style="93" customWidth="1"/>
    <col min="6" max="6" width="5.421875" style="93" customWidth="1"/>
    <col min="7" max="7" width="21.00390625" style="93" customWidth="1"/>
    <col min="8" max="8" width="8.57421875" style="93" customWidth="1"/>
    <col min="9" max="9" width="5.7109375" style="93" customWidth="1"/>
    <col min="10" max="10" width="6.00390625" style="93" customWidth="1"/>
    <col min="11" max="11" width="17.8515625" style="93" customWidth="1"/>
    <col min="12" max="12" width="11.57421875" style="93" bestFit="1" customWidth="1"/>
    <col min="13" max="16384" width="9.140625" style="93" customWidth="1"/>
  </cols>
  <sheetData>
    <row r="1" spans="1:9" ht="79.5" customHeight="1">
      <c r="A1" s="244" t="s">
        <v>171</v>
      </c>
      <c r="B1" s="244"/>
      <c r="C1" s="244"/>
      <c r="D1" s="244"/>
      <c r="E1" s="244"/>
      <c r="F1" s="244"/>
      <c r="G1" s="244"/>
      <c r="H1" s="119"/>
      <c r="I1" s="119"/>
    </row>
    <row r="2" spans="1:9" s="102" customFormat="1" ht="21.75" customHeight="1">
      <c r="A2" s="118" t="s">
        <v>170</v>
      </c>
      <c r="B2" s="239"/>
      <c r="C2" s="239"/>
      <c r="D2" s="239"/>
      <c r="E2" s="239"/>
      <c r="F2" s="239"/>
      <c r="G2" s="239"/>
      <c r="H2" s="116"/>
      <c r="I2" s="116"/>
    </row>
    <row r="3" spans="1:9" s="102" customFormat="1" ht="21.75" customHeight="1">
      <c r="A3" s="117" t="s">
        <v>169</v>
      </c>
      <c r="B3" s="239"/>
      <c r="C3" s="239"/>
      <c r="D3" s="239"/>
      <c r="E3" s="239"/>
      <c r="F3" s="239"/>
      <c r="G3" s="239"/>
      <c r="H3" s="116"/>
      <c r="I3" s="116"/>
    </row>
    <row r="4" spans="1:7" s="102" customFormat="1" ht="16.5">
      <c r="A4" s="107" t="s">
        <v>168</v>
      </c>
      <c r="B4" s="239"/>
      <c r="C4" s="239"/>
      <c r="D4" s="239"/>
      <c r="E4" s="239"/>
      <c r="F4" s="239"/>
      <c r="G4" s="239"/>
    </row>
    <row r="5" spans="1:7" s="102" customFormat="1" ht="16.5">
      <c r="A5" s="107" t="s">
        <v>167</v>
      </c>
      <c r="B5" s="239"/>
      <c r="C5" s="239"/>
      <c r="D5" s="239"/>
      <c r="E5" s="239"/>
      <c r="F5" s="239"/>
      <c r="G5" s="239"/>
    </row>
    <row r="6" spans="1:7" s="102" customFormat="1" ht="16.5">
      <c r="A6" s="107" t="s">
        <v>166</v>
      </c>
      <c r="B6" s="239"/>
      <c r="C6" s="239"/>
      <c r="D6" s="239"/>
      <c r="E6" s="239"/>
      <c r="F6" s="239"/>
      <c r="G6" s="239"/>
    </row>
    <row r="7" spans="1:7" s="102" customFormat="1" ht="16.5">
      <c r="A7" s="107" t="s">
        <v>165</v>
      </c>
      <c r="B7" s="239"/>
      <c r="C7" s="239"/>
      <c r="D7" s="239"/>
      <c r="E7" s="239"/>
      <c r="F7" s="239"/>
      <c r="G7" s="239"/>
    </row>
    <row r="8" spans="1:7" s="102" customFormat="1" ht="16.5">
      <c r="A8" s="107" t="s">
        <v>164</v>
      </c>
      <c r="B8" s="239"/>
      <c r="C8" s="239"/>
      <c r="D8" s="239"/>
      <c r="E8" s="239"/>
      <c r="F8" s="239"/>
      <c r="G8" s="239"/>
    </row>
    <row r="9" spans="1:7" s="102" customFormat="1" ht="16.5">
      <c r="A9" s="107" t="s">
        <v>163</v>
      </c>
      <c r="B9" s="239"/>
      <c r="C9" s="239"/>
      <c r="D9" s="239"/>
      <c r="E9" s="239"/>
      <c r="F9" s="239"/>
      <c r="G9" s="239"/>
    </row>
    <row r="10" spans="1:7" s="102" customFormat="1" ht="16.5">
      <c r="A10" s="107" t="s">
        <v>162</v>
      </c>
      <c r="B10" s="239"/>
      <c r="C10" s="239"/>
      <c r="D10" s="239"/>
      <c r="E10" s="239"/>
      <c r="F10" s="239"/>
      <c r="G10" s="239"/>
    </row>
    <row r="11" spans="1:7" s="102" customFormat="1" ht="16.5">
      <c r="A11" s="107" t="s">
        <v>161</v>
      </c>
      <c r="B11" s="239"/>
      <c r="C11" s="239"/>
      <c r="D11" s="239"/>
      <c r="E11" s="239"/>
      <c r="F11" s="239"/>
      <c r="G11" s="239"/>
    </row>
    <row r="12" spans="1:7" s="102" customFormat="1" ht="16.5">
      <c r="A12" s="239" t="s">
        <v>160</v>
      </c>
      <c r="B12" s="239"/>
      <c r="C12" s="239"/>
      <c r="D12" s="239"/>
      <c r="E12" s="239"/>
      <c r="F12" s="249"/>
      <c r="G12" s="250"/>
    </row>
    <row r="13" spans="1:7" s="102" customFormat="1" ht="16.5">
      <c r="A13" s="239" t="s">
        <v>159</v>
      </c>
      <c r="B13" s="239"/>
      <c r="C13" s="239"/>
      <c r="D13" s="239"/>
      <c r="E13" s="239"/>
      <c r="F13" s="115" t="s">
        <v>149</v>
      </c>
      <c r="G13" s="107"/>
    </row>
    <row r="14" spans="1:7" s="102" customFormat="1" ht="16.5">
      <c r="A14" s="239" t="s">
        <v>158</v>
      </c>
      <c r="B14" s="239"/>
      <c r="C14" s="239"/>
      <c r="D14" s="239"/>
      <c r="E14" s="239"/>
      <c r="F14" s="115" t="s">
        <v>153</v>
      </c>
      <c r="G14" s="107"/>
    </row>
    <row r="15" spans="1:7" s="102" customFormat="1" ht="16.5">
      <c r="A15" s="239" t="s">
        <v>157</v>
      </c>
      <c r="B15" s="239"/>
      <c r="C15" s="239"/>
      <c r="D15" s="239"/>
      <c r="E15" s="239"/>
      <c r="F15" s="115" t="s">
        <v>149</v>
      </c>
      <c r="G15" s="107"/>
    </row>
    <row r="16" spans="1:7" s="102" customFormat="1" ht="16.5">
      <c r="A16" s="239" t="s">
        <v>156</v>
      </c>
      <c r="B16" s="239"/>
      <c r="C16" s="239"/>
      <c r="D16" s="239"/>
      <c r="E16" s="239"/>
      <c r="F16" s="115" t="s">
        <v>149</v>
      </c>
      <c r="G16" s="107"/>
    </row>
    <row r="17" spans="1:7" s="102" customFormat="1" ht="16.5">
      <c r="A17" s="239" t="s">
        <v>155</v>
      </c>
      <c r="B17" s="239"/>
      <c r="C17" s="239"/>
      <c r="D17" s="239"/>
      <c r="E17" s="239"/>
      <c r="F17" s="249"/>
      <c r="G17" s="250"/>
    </row>
    <row r="18" spans="1:7" s="102" customFormat="1" ht="16.5">
      <c r="A18" s="239" t="s">
        <v>154</v>
      </c>
      <c r="B18" s="239"/>
      <c r="C18" s="239"/>
      <c r="D18" s="239"/>
      <c r="E18" s="239"/>
      <c r="F18" s="115" t="s">
        <v>153</v>
      </c>
      <c r="G18" s="114"/>
    </row>
    <row r="19" spans="1:7" s="102" customFormat="1" ht="16.5">
      <c r="A19" s="239" t="s">
        <v>152</v>
      </c>
      <c r="B19" s="239"/>
      <c r="C19" s="239"/>
      <c r="D19" s="239"/>
      <c r="E19" s="239"/>
      <c r="F19" s="115" t="s">
        <v>149</v>
      </c>
      <c r="G19" s="114"/>
    </row>
    <row r="20" spans="1:7" s="102" customFormat="1" ht="16.5">
      <c r="A20" s="239" t="s">
        <v>151</v>
      </c>
      <c r="B20" s="239"/>
      <c r="C20" s="239"/>
      <c r="D20" s="239"/>
      <c r="E20" s="239"/>
      <c r="F20" s="115" t="s">
        <v>149</v>
      </c>
      <c r="G20" s="114"/>
    </row>
    <row r="21" spans="1:7" s="102" customFormat="1" ht="16.5">
      <c r="A21" s="239" t="s">
        <v>150</v>
      </c>
      <c r="B21" s="239"/>
      <c r="C21" s="239"/>
      <c r="D21" s="239"/>
      <c r="E21" s="239"/>
      <c r="F21" s="115" t="s">
        <v>149</v>
      </c>
      <c r="G21" s="107"/>
    </row>
    <row r="22" spans="1:7" s="102" customFormat="1" ht="16.5">
      <c r="A22" s="239" t="s">
        <v>148</v>
      </c>
      <c r="B22" s="239"/>
      <c r="C22" s="239"/>
      <c r="D22" s="239"/>
      <c r="E22" s="239"/>
      <c r="F22" s="115"/>
      <c r="G22" s="114"/>
    </row>
    <row r="23" spans="1:7" s="102" customFormat="1" ht="16.5">
      <c r="A23" s="239" t="s">
        <v>147</v>
      </c>
      <c r="B23" s="239"/>
      <c r="C23" s="239"/>
      <c r="D23" s="239"/>
      <c r="E23" s="239"/>
      <c r="F23" s="115"/>
      <c r="G23" s="114"/>
    </row>
    <row r="24" spans="1:6" s="102" customFormat="1" ht="16.5">
      <c r="A24" s="98"/>
      <c r="B24" s="98"/>
      <c r="C24" s="98"/>
      <c r="D24" s="98"/>
      <c r="E24" s="98"/>
      <c r="F24" s="98"/>
    </row>
    <row r="25" spans="1:6" s="102" customFormat="1" ht="16.5">
      <c r="A25" s="98"/>
      <c r="B25" s="98"/>
      <c r="C25" s="98"/>
      <c r="D25" s="98"/>
      <c r="E25" s="98"/>
      <c r="F25" s="98"/>
    </row>
    <row r="26" spans="1:7" s="102" customFormat="1" ht="16.5">
      <c r="A26" s="101"/>
      <c r="B26" s="98"/>
      <c r="C26" s="248"/>
      <c r="D26" s="248"/>
      <c r="E26" s="248"/>
      <c r="F26" s="113"/>
      <c r="G26" s="99"/>
    </row>
    <row r="27" spans="1:7" s="102" customFormat="1" ht="16.5">
      <c r="A27" s="96" t="s">
        <v>134</v>
      </c>
      <c r="B27" s="98"/>
      <c r="C27" s="246" t="s">
        <v>134</v>
      </c>
      <c r="D27" s="246"/>
      <c r="E27" s="246"/>
      <c r="F27" s="113"/>
      <c r="G27" s="112" t="s">
        <v>134</v>
      </c>
    </row>
    <row r="28" spans="1:7" s="102" customFormat="1" ht="16.5">
      <c r="A28" s="96" t="s">
        <v>146</v>
      </c>
      <c r="B28" s="98"/>
      <c r="C28" s="245" t="s">
        <v>145</v>
      </c>
      <c r="D28" s="245"/>
      <c r="E28" s="245"/>
      <c r="F28" s="97"/>
      <c r="G28" s="96" t="s">
        <v>144</v>
      </c>
    </row>
    <row r="29" spans="1:7" ht="15">
      <c r="A29" s="111"/>
      <c r="B29" s="95"/>
      <c r="C29" s="95"/>
      <c r="D29" s="95"/>
      <c r="E29" s="111"/>
      <c r="F29" s="111"/>
      <c r="G29" s="111"/>
    </row>
    <row r="30" spans="1:6" ht="15">
      <c r="A30" s="95"/>
      <c r="B30" s="95"/>
      <c r="C30" s="95"/>
      <c r="D30" s="95"/>
      <c r="E30" s="95"/>
      <c r="F30" s="94"/>
    </row>
    <row r="31" spans="1:7" ht="19.5">
      <c r="A31" s="247" t="s">
        <v>143</v>
      </c>
      <c r="B31" s="247"/>
      <c r="C31" s="247"/>
      <c r="D31" s="247"/>
      <c r="E31" s="247"/>
      <c r="F31" s="247"/>
      <c r="G31" s="247"/>
    </row>
    <row r="32" spans="1:6" ht="15">
      <c r="A32" s="95"/>
      <c r="B32" s="95"/>
      <c r="C32" s="95"/>
      <c r="D32" s="95"/>
      <c r="E32" s="95"/>
      <c r="F32" s="94"/>
    </row>
    <row r="33" spans="1:7" ht="16.5">
      <c r="A33" s="110" t="s">
        <v>142</v>
      </c>
      <c r="B33" s="109" t="s">
        <v>141</v>
      </c>
      <c r="C33" s="109" t="s">
        <v>141</v>
      </c>
      <c r="D33" s="109" t="s">
        <v>140</v>
      </c>
      <c r="E33" s="240"/>
      <c r="F33" s="241"/>
      <c r="G33" s="108"/>
    </row>
    <row r="34" spans="1:7" ht="19.5" customHeight="1">
      <c r="A34" s="107" t="s">
        <v>139</v>
      </c>
      <c r="B34" s="107"/>
      <c r="C34" s="242" t="s">
        <v>138</v>
      </c>
      <c r="D34" s="242"/>
      <c r="E34" s="240" t="s">
        <v>137</v>
      </c>
      <c r="F34" s="241"/>
      <c r="G34" s="243"/>
    </row>
    <row r="35" spans="1:7" ht="6.75" customHeight="1">
      <c r="A35" s="106"/>
      <c r="B35" s="105"/>
      <c r="C35" s="105"/>
      <c r="D35" s="105"/>
      <c r="E35" s="105"/>
      <c r="F35" s="105"/>
      <c r="G35" s="104"/>
    </row>
    <row r="36" spans="1:7" ht="16.5">
      <c r="A36" s="240" t="s">
        <v>136</v>
      </c>
      <c r="B36" s="241"/>
      <c r="C36" s="241"/>
      <c r="D36" s="241"/>
      <c r="E36" s="241"/>
      <c r="F36" s="241"/>
      <c r="G36" s="243"/>
    </row>
    <row r="37" spans="1:7" ht="7.5" customHeight="1">
      <c r="A37" s="242"/>
      <c r="B37" s="242"/>
      <c r="C37" s="242"/>
      <c r="D37" s="242"/>
      <c r="E37" s="242"/>
      <c r="F37" s="242"/>
      <c r="G37" s="242"/>
    </row>
    <row r="38" spans="1:7" ht="16.5">
      <c r="A38" s="103" t="s">
        <v>135</v>
      </c>
      <c r="B38" s="103"/>
      <c r="C38" s="103"/>
      <c r="D38" s="103"/>
      <c r="E38" s="98"/>
      <c r="F38" s="98"/>
      <c r="G38" s="102"/>
    </row>
    <row r="39" spans="1:7" ht="16.5">
      <c r="A39" s="98"/>
      <c r="B39" s="98"/>
      <c r="C39" s="98"/>
      <c r="D39" s="98"/>
      <c r="E39" s="98"/>
      <c r="F39" s="98"/>
      <c r="G39" s="102"/>
    </row>
    <row r="40" spans="1:7" ht="16.5">
      <c r="A40" s="101"/>
      <c r="B40" s="98"/>
      <c r="C40" s="98"/>
      <c r="D40" s="98"/>
      <c r="E40" s="100"/>
      <c r="F40" s="100"/>
      <c r="G40" s="99"/>
    </row>
    <row r="41" spans="1:7" ht="16.5">
      <c r="A41" s="96" t="s">
        <v>134</v>
      </c>
      <c r="B41" s="98"/>
      <c r="C41" s="98"/>
      <c r="D41" s="97"/>
      <c r="E41" s="246" t="s">
        <v>134</v>
      </c>
      <c r="F41" s="246"/>
      <c r="G41" s="246"/>
    </row>
    <row r="42" spans="1:7" ht="16.5">
      <c r="A42" s="96" t="s">
        <v>133</v>
      </c>
      <c r="B42" s="98"/>
      <c r="C42" s="98"/>
      <c r="D42" s="97"/>
      <c r="E42" s="245" t="s">
        <v>132</v>
      </c>
      <c r="F42" s="245"/>
      <c r="G42" s="245"/>
    </row>
    <row r="43" spans="1:6" ht="15">
      <c r="A43" s="95"/>
      <c r="B43" s="95"/>
      <c r="C43" s="95"/>
      <c r="D43" s="95"/>
      <c r="E43" s="95"/>
      <c r="F43" s="94"/>
    </row>
    <row r="44" spans="1:6" ht="15">
      <c r="A44" s="95"/>
      <c r="B44" s="95"/>
      <c r="C44" s="95"/>
      <c r="D44" s="95"/>
      <c r="E44" s="95"/>
      <c r="F44" s="94"/>
    </row>
    <row r="45" spans="1:6" ht="15">
      <c r="A45" s="95"/>
      <c r="B45" s="95"/>
      <c r="C45" s="95"/>
      <c r="D45" s="95"/>
      <c r="E45" s="95"/>
      <c r="F45" s="94"/>
    </row>
    <row r="46" spans="1:6" ht="15">
      <c r="A46" s="95"/>
      <c r="B46" s="95"/>
      <c r="C46" s="95"/>
      <c r="D46" s="95"/>
      <c r="E46" s="95"/>
      <c r="F46" s="94"/>
    </row>
    <row r="47" spans="1:6" ht="15">
      <c r="A47" s="95"/>
      <c r="B47" s="95"/>
      <c r="C47" s="95"/>
      <c r="D47" s="95"/>
      <c r="E47" s="95"/>
      <c r="F47" s="94"/>
    </row>
    <row r="48" spans="1:6" ht="15">
      <c r="A48" s="95"/>
      <c r="B48" s="95"/>
      <c r="C48" s="95"/>
      <c r="D48" s="95"/>
      <c r="E48" s="95"/>
      <c r="F48" s="94"/>
    </row>
    <row r="49" spans="1:6" ht="15">
      <c r="A49" s="95"/>
      <c r="B49" s="95"/>
      <c r="C49" s="95"/>
      <c r="D49" s="95"/>
      <c r="E49" s="95"/>
      <c r="F49" s="94"/>
    </row>
    <row r="50" spans="1:6" ht="15">
      <c r="A50" s="95"/>
      <c r="B50" s="95"/>
      <c r="C50" s="95"/>
      <c r="D50" s="95"/>
      <c r="E50" s="95"/>
      <c r="F50" s="94"/>
    </row>
    <row r="51" spans="1:6" ht="15">
      <c r="A51" s="95"/>
      <c r="B51" s="95"/>
      <c r="C51" s="95"/>
      <c r="D51" s="95"/>
      <c r="E51" s="95"/>
      <c r="F51" s="94"/>
    </row>
    <row r="52" spans="1:6" ht="15">
      <c r="A52" s="95"/>
      <c r="B52" s="95"/>
      <c r="C52" s="95"/>
      <c r="D52" s="95"/>
      <c r="E52" s="95"/>
      <c r="F52" s="94"/>
    </row>
    <row r="53" spans="1:6" ht="15">
      <c r="A53" s="95"/>
      <c r="B53" s="95"/>
      <c r="C53" s="95"/>
      <c r="D53" s="95"/>
      <c r="E53" s="95"/>
      <c r="F53" s="94"/>
    </row>
    <row r="54" spans="1:6" ht="15">
      <c r="A54" s="95"/>
      <c r="B54" s="95"/>
      <c r="C54" s="95"/>
      <c r="D54" s="95"/>
      <c r="E54" s="95"/>
      <c r="F54" s="94"/>
    </row>
    <row r="55" spans="1:6" ht="15">
      <c r="A55" s="95"/>
      <c r="B55" s="95"/>
      <c r="C55" s="95"/>
      <c r="D55" s="95"/>
      <c r="E55" s="95"/>
      <c r="F55" s="94"/>
    </row>
    <row r="56" spans="1:6" ht="15">
      <c r="A56" s="95"/>
      <c r="B56" s="95"/>
      <c r="C56" s="95"/>
      <c r="D56" s="95"/>
      <c r="E56" s="95"/>
      <c r="F56" s="94"/>
    </row>
    <row r="57" spans="1:6" ht="15">
      <c r="A57" s="95"/>
      <c r="B57" s="95"/>
      <c r="C57" s="95"/>
      <c r="D57" s="95"/>
      <c r="E57" s="95"/>
      <c r="F57" s="94"/>
    </row>
    <row r="58" spans="1:6" ht="15">
      <c r="A58" s="95"/>
      <c r="B58" s="95"/>
      <c r="C58" s="95"/>
      <c r="D58" s="95"/>
      <c r="E58" s="95"/>
      <c r="F58" s="94"/>
    </row>
    <row r="59" spans="1:6" ht="15">
      <c r="A59" s="95"/>
      <c r="B59" s="95"/>
      <c r="C59" s="95"/>
      <c r="D59" s="95"/>
      <c r="E59" s="95"/>
      <c r="F59" s="94"/>
    </row>
    <row r="60" spans="1:6" ht="15">
      <c r="A60" s="95"/>
      <c r="B60" s="95"/>
      <c r="C60" s="95"/>
      <c r="D60" s="95"/>
      <c r="E60" s="95"/>
      <c r="F60" s="94"/>
    </row>
    <row r="61" spans="1:6" ht="15">
      <c r="A61" s="95"/>
      <c r="B61" s="95"/>
      <c r="C61" s="95"/>
      <c r="D61" s="95"/>
      <c r="E61" s="95"/>
      <c r="F61" s="94"/>
    </row>
    <row r="62" spans="1:6" ht="15">
      <c r="A62" s="95"/>
      <c r="B62" s="95"/>
      <c r="C62" s="95"/>
      <c r="D62" s="95"/>
      <c r="E62" s="95"/>
      <c r="F62" s="94"/>
    </row>
    <row r="63" spans="1:6" ht="15">
      <c r="A63" s="95"/>
      <c r="B63" s="95"/>
      <c r="C63" s="95"/>
      <c r="D63" s="95"/>
      <c r="E63" s="95"/>
      <c r="F63" s="94"/>
    </row>
    <row r="64" spans="1:6" ht="15">
      <c r="A64" s="95"/>
      <c r="B64" s="95"/>
      <c r="C64" s="95"/>
      <c r="D64" s="95"/>
      <c r="E64" s="95"/>
      <c r="F64" s="94"/>
    </row>
    <row r="65" spans="1:6" ht="15">
      <c r="A65" s="95"/>
      <c r="B65" s="95"/>
      <c r="C65" s="95"/>
      <c r="D65" s="95"/>
      <c r="E65" s="95"/>
      <c r="F65" s="94"/>
    </row>
    <row r="66" spans="1:6" ht="15">
      <c r="A66" s="95"/>
      <c r="B66" s="95"/>
      <c r="C66" s="95"/>
      <c r="D66" s="95"/>
      <c r="E66" s="95"/>
      <c r="F66" s="94"/>
    </row>
    <row r="67" spans="1:6" ht="15">
      <c r="A67" s="95"/>
      <c r="B67" s="95"/>
      <c r="C67" s="95"/>
      <c r="D67" s="95"/>
      <c r="E67" s="95"/>
      <c r="F67" s="94"/>
    </row>
    <row r="68" spans="1:6" ht="15">
      <c r="A68" s="95"/>
      <c r="B68" s="95"/>
      <c r="C68" s="95"/>
      <c r="D68" s="95"/>
      <c r="E68" s="95"/>
      <c r="F68" s="94"/>
    </row>
    <row r="69" spans="1:6" ht="15">
      <c r="A69" s="95"/>
      <c r="B69" s="95"/>
      <c r="C69" s="95"/>
      <c r="D69" s="95"/>
      <c r="E69" s="95"/>
      <c r="F69" s="94"/>
    </row>
    <row r="70" spans="1:6" ht="15">
      <c r="A70" s="95"/>
      <c r="B70" s="95"/>
      <c r="C70" s="95"/>
      <c r="D70" s="95"/>
      <c r="E70" s="95"/>
      <c r="F70" s="94"/>
    </row>
    <row r="71" spans="1:6" ht="15">
      <c r="A71" s="95"/>
      <c r="B71" s="95"/>
      <c r="C71" s="95"/>
      <c r="D71" s="95"/>
      <c r="E71" s="95"/>
      <c r="F71" s="94"/>
    </row>
    <row r="72" spans="1:6" ht="15">
      <c r="A72" s="95"/>
      <c r="B72" s="95"/>
      <c r="C72" s="95"/>
      <c r="D72" s="95"/>
      <c r="E72" s="95"/>
      <c r="F72" s="94"/>
    </row>
    <row r="73" spans="1:6" ht="15">
      <c r="A73" s="95"/>
      <c r="B73" s="95"/>
      <c r="C73" s="95"/>
      <c r="D73" s="95"/>
      <c r="E73" s="95"/>
      <c r="F73" s="94"/>
    </row>
    <row r="74" spans="1:6" ht="15">
      <c r="A74" s="95"/>
      <c r="B74" s="95"/>
      <c r="C74" s="95"/>
      <c r="D74" s="95"/>
      <c r="E74" s="95"/>
      <c r="F74" s="94"/>
    </row>
    <row r="75" spans="1:6" ht="15">
      <c r="A75" s="95"/>
      <c r="B75" s="95"/>
      <c r="C75" s="95"/>
      <c r="D75" s="95"/>
      <c r="E75" s="95"/>
      <c r="F75" s="94"/>
    </row>
    <row r="76" spans="1:6" ht="15">
      <c r="A76" s="95"/>
      <c r="B76" s="95"/>
      <c r="C76" s="95"/>
      <c r="D76" s="95"/>
      <c r="E76" s="95"/>
      <c r="F76" s="94"/>
    </row>
    <row r="77" spans="1:6" ht="15">
      <c r="A77" s="95"/>
      <c r="B77" s="95"/>
      <c r="C77" s="95"/>
      <c r="D77" s="95"/>
      <c r="E77" s="95"/>
      <c r="F77" s="94"/>
    </row>
    <row r="78" spans="1:6" ht="15">
      <c r="A78" s="95"/>
      <c r="B78" s="95"/>
      <c r="C78" s="95"/>
      <c r="D78" s="95"/>
      <c r="E78" s="95"/>
      <c r="F78" s="94"/>
    </row>
    <row r="79" spans="1:6" ht="15">
      <c r="A79" s="95"/>
      <c r="B79" s="95"/>
      <c r="C79" s="95"/>
      <c r="D79" s="95"/>
      <c r="E79" s="95"/>
      <c r="F79" s="94"/>
    </row>
    <row r="80" spans="1:6" ht="15">
      <c r="A80" s="95"/>
      <c r="B80" s="95"/>
      <c r="C80" s="95"/>
      <c r="D80" s="95"/>
      <c r="E80" s="95"/>
      <c r="F80" s="94"/>
    </row>
    <row r="81" spans="1:6" ht="15">
      <c r="A81" s="95"/>
      <c r="B81" s="95"/>
      <c r="C81" s="95"/>
      <c r="D81" s="95"/>
      <c r="E81" s="95"/>
      <c r="F81" s="94"/>
    </row>
    <row r="82" spans="1:6" ht="15">
      <c r="A82" s="95"/>
      <c r="B82" s="95"/>
      <c r="C82" s="95"/>
      <c r="D82" s="95"/>
      <c r="E82" s="95"/>
      <c r="F82" s="94"/>
    </row>
    <row r="83" spans="1:6" ht="15">
      <c r="A83" s="95"/>
      <c r="B83" s="95"/>
      <c r="C83" s="95"/>
      <c r="D83" s="95"/>
      <c r="E83" s="95"/>
      <c r="F83" s="94"/>
    </row>
    <row r="84" spans="1:6" ht="15">
      <c r="A84" s="95"/>
      <c r="B84" s="95"/>
      <c r="C84" s="95"/>
      <c r="D84" s="95"/>
      <c r="E84" s="95"/>
      <c r="F84" s="94"/>
    </row>
    <row r="85" spans="1:6" ht="15">
      <c r="A85" s="95"/>
      <c r="B85" s="95"/>
      <c r="C85" s="95"/>
      <c r="D85" s="95"/>
      <c r="E85" s="95"/>
      <c r="F85" s="94"/>
    </row>
    <row r="86" spans="1:6" ht="15">
      <c r="A86" s="95"/>
      <c r="B86" s="95"/>
      <c r="C86" s="95"/>
      <c r="D86" s="95"/>
      <c r="E86" s="95"/>
      <c r="F86" s="94"/>
    </row>
    <row r="87" spans="1:6" ht="15">
      <c r="A87" s="95"/>
      <c r="B87" s="95"/>
      <c r="C87" s="95"/>
      <c r="D87" s="95"/>
      <c r="E87" s="95"/>
      <c r="F87" s="94"/>
    </row>
    <row r="88" spans="1:6" ht="15">
      <c r="A88" s="95"/>
      <c r="B88" s="95"/>
      <c r="C88" s="95"/>
      <c r="D88" s="95"/>
      <c r="E88" s="95"/>
      <c r="F88" s="94"/>
    </row>
    <row r="89" spans="1:6" ht="15">
      <c r="A89" s="95"/>
      <c r="B89" s="95"/>
      <c r="C89" s="95"/>
      <c r="D89" s="95"/>
      <c r="E89" s="95"/>
      <c r="F89" s="94"/>
    </row>
    <row r="90" spans="1:6" ht="15">
      <c r="A90" s="95"/>
      <c r="B90" s="95"/>
      <c r="C90" s="95"/>
      <c r="D90" s="95"/>
      <c r="E90" s="95"/>
      <c r="F90" s="94"/>
    </row>
    <row r="91" spans="1:6" ht="15">
      <c r="A91" s="95"/>
      <c r="B91" s="95"/>
      <c r="C91" s="95"/>
      <c r="D91" s="95"/>
      <c r="E91" s="95"/>
      <c r="F91" s="94"/>
    </row>
    <row r="92" spans="1:6" ht="15">
      <c r="A92" s="95"/>
      <c r="B92" s="95"/>
      <c r="C92" s="95"/>
      <c r="D92" s="95"/>
      <c r="E92" s="95"/>
      <c r="F92" s="94"/>
    </row>
    <row r="93" spans="1:6" ht="15">
      <c r="A93" s="95"/>
      <c r="B93" s="95"/>
      <c r="C93" s="95"/>
      <c r="D93" s="95"/>
      <c r="E93" s="95"/>
      <c r="F93" s="94"/>
    </row>
    <row r="94" spans="1:6" ht="15">
      <c r="A94" s="95"/>
      <c r="B94" s="95"/>
      <c r="C94" s="95"/>
      <c r="D94" s="95"/>
      <c r="E94" s="95"/>
      <c r="F94" s="94"/>
    </row>
    <row r="95" spans="1:6" ht="15">
      <c r="A95" s="95"/>
      <c r="B95" s="95"/>
      <c r="C95" s="95"/>
      <c r="D95" s="95"/>
      <c r="E95" s="95"/>
      <c r="F95" s="94"/>
    </row>
    <row r="96" spans="1:6" ht="15">
      <c r="A96" s="95"/>
      <c r="B96" s="95"/>
      <c r="C96" s="95"/>
      <c r="D96" s="95"/>
      <c r="E96" s="95"/>
      <c r="F96" s="94"/>
    </row>
    <row r="97" spans="1:6" ht="15">
      <c r="A97" s="95"/>
      <c r="B97" s="95"/>
      <c r="C97" s="95"/>
      <c r="D97" s="95"/>
      <c r="E97" s="95"/>
      <c r="F97" s="94"/>
    </row>
    <row r="98" spans="1:6" ht="15">
      <c r="A98" s="95"/>
      <c r="B98" s="95"/>
      <c r="C98" s="95"/>
      <c r="D98" s="95"/>
      <c r="E98" s="95"/>
      <c r="F98" s="94"/>
    </row>
    <row r="99" spans="1:6" ht="15">
      <c r="A99" s="95"/>
      <c r="B99" s="95"/>
      <c r="C99" s="95"/>
      <c r="D99" s="95"/>
      <c r="E99" s="95"/>
      <c r="F99" s="94"/>
    </row>
    <row r="100" spans="1:6" ht="15">
      <c r="A100" s="95"/>
      <c r="B100" s="95"/>
      <c r="C100" s="95"/>
      <c r="D100" s="95"/>
      <c r="E100" s="95"/>
      <c r="F100" s="94"/>
    </row>
    <row r="101" spans="1:6" ht="15">
      <c r="A101" s="95"/>
      <c r="B101" s="95"/>
      <c r="C101" s="95"/>
      <c r="D101" s="95"/>
      <c r="E101" s="95"/>
      <c r="F101" s="94"/>
    </row>
    <row r="102" spans="1:6" ht="15">
      <c r="A102" s="95"/>
      <c r="B102" s="95"/>
      <c r="C102" s="95"/>
      <c r="D102" s="95"/>
      <c r="E102" s="95"/>
      <c r="F102" s="94"/>
    </row>
    <row r="103" spans="1:6" ht="15">
      <c r="A103" s="95"/>
      <c r="B103" s="95"/>
      <c r="C103" s="95"/>
      <c r="D103" s="95"/>
      <c r="E103" s="95"/>
      <c r="F103" s="94"/>
    </row>
    <row r="104" spans="1:6" ht="15">
      <c r="A104" s="95"/>
      <c r="B104" s="95"/>
      <c r="C104" s="95"/>
      <c r="D104" s="95"/>
      <c r="E104" s="95"/>
      <c r="F104" s="94"/>
    </row>
    <row r="105" spans="1:6" ht="15">
      <c r="A105" s="95"/>
      <c r="B105" s="95"/>
      <c r="C105" s="95"/>
      <c r="D105" s="95"/>
      <c r="E105" s="95"/>
      <c r="F105" s="94"/>
    </row>
    <row r="106" spans="1:6" ht="15">
      <c r="A106" s="95"/>
      <c r="B106" s="95"/>
      <c r="C106" s="95"/>
      <c r="D106" s="95"/>
      <c r="E106" s="95"/>
      <c r="F106" s="94"/>
    </row>
    <row r="107" spans="1:6" ht="15">
      <c r="A107" s="95"/>
      <c r="B107" s="95"/>
      <c r="C107" s="95"/>
      <c r="D107" s="95"/>
      <c r="E107" s="95"/>
      <c r="F107" s="94"/>
    </row>
    <row r="108" spans="1:6" ht="15">
      <c r="A108" s="95"/>
      <c r="B108" s="95"/>
      <c r="C108" s="95"/>
      <c r="D108" s="95"/>
      <c r="E108" s="95"/>
      <c r="F108" s="94"/>
    </row>
    <row r="109" spans="1:6" ht="12.75">
      <c r="A109" s="94"/>
      <c r="B109" s="94"/>
      <c r="C109" s="94"/>
      <c r="D109" s="94"/>
      <c r="E109" s="94"/>
      <c r="F109" s="94"/>
    </row>
    <row r="110" spans="1:6" ht="12.75">
      <c r="A110" s="94"/>
      <c r="B110" s="94"/>
      <c r="C110" s="94"/>
      <c r="D110" s="94"/>
      <c r="E110" s="94"/>
      <c r="F110" s="94"/>
    </row>
    <row r="111" spans="1:6" ht="12.75">
      <c r="A111" s="94"/>
      <c r="B111" s="94"/>
      <c r="C111" s="94"/>
      <c r="D111" s="94"/>
      <c r="E111" s="94"/>
      <c r="F111" s="94"/>
    </row>
    <row r="112" spans="1:6" ht="12.75">
      <c r="A112" s="94"/>
      <c r="B112" s="94"/>
      <c r="C112" s="94"/>
      <c r="D112" s="94"/>
      <c r="E112" s="94"/>
      <c r="F112" s="94"/>
    </row>
    <row r="113" spans="1:6" ht="12.75">
      <c r="A113" s="94"/>
      <c r="B113" s="94"/>
      <c r="C113" s="94"/>
      <c r="D113" s="94"/>
      <c r="E113" s="94"/>
      <c r="F113" s="94"/>
    </row>
    <row r="114" spans="1:6" ht="12.75">
      <c r="A114" s="94"/>
      <c r="B114" s="94"/>
      <c r="C114" s="94"/>
      <c r="D114" s="94"/>
      <c r="E114" s="94"/>
      <c r="F114" s="94"/>
    </row>
    <row r="115" spans="1:6" ht="12.75">
      <c r="A115" s="94"/>
      <c r="B115" s="94"/>
      <c r="C115" s="94"/>
      <c r="D115" s="94"/>
      <c r="E115" s="94"/>
      <c r="F115" s="94"/>
    </row>
    <row r="116" spans="1:6" ht="12.75">
      <c r="A116" s="94"/>
      <c r="B116" s="94"/>
      <c r="C116" s="94"/>
      <c r="D116" s="94"/>
      <c r="E116" s="94"/>
      <c r="F116" s="94"/>
    </row>
    <row r="117" spans="1:6" ht="12.75">
      <c r="A117" s="94"/>
      <c r="B117" s="94"/>
      <c r="C117" s="94"/>
      <c r="D117" s="94"/>
      <c r="E117" s="94"/>
      <c r="F117" s="94"/>
    </row>
    <row r="118" spans="1:6" ht="12.75">
      <c r="A118" s="94"/>
      <c r="B118" s="94"/>
      <c r="C118" s="94"/>
      <c r="D118" s="94"/>
      <c r="E118" s="94"/>
      <c r="F118" s="94"/>
    </row>
  </sheetData>
  <sheetProtection/>
  <mergeCells count="36">
    <mergeCell ref="A23:E23"/>
    <mergeCell ref="F17:G17"/>
    <mergeCell ref="F12:G12"/>
    <mergeCell ref="A18:E18"/>
    <mergeCell ref="A19:E19"/>
    <mergeCell ref="A22:E22"/>
    <mergeCell ref="B4:G4"/>
    <mergeCell ref="B6:G6"/>
    <mergeCell ref="B7:G7"/>
    <mergeCell ref="A31:G31"/>
    <mergeCell ref="C28:E28"/>
    <mergeCell ref="B8:G8"/>
    <mergeCell ref="B9:G9"/>
    <mergeCell ref="A12:E12"/>
    <mergeCell ref="A16:E16"/>
    <mergeCell ref="C26:E26"/>
    <mergeCell ref="A1:G1"/>
    <mergeCell ref="E42:G42"/>
    <mergeCell ref="E41:G41"/>
    <mergeCell ref="B2:G2"/>
    <mergeCell ref="A17:E17"/>
    <mergeCell ref="A20:E20"/>
    <mergeCell ref="B3:G3"/>
    <mergeCell ref="A36:G36"/>
    <mergeCell ref="A37:G37"/>
    <mergeCell ref="C27:E27"/>
    <mergeCell ref="B10:G10"/>
    <mergeCell ref="B11:G11"/>
    <mergeCell ref="B5:G5"/>
    <mergeCell ref="A14:E14"/>
    <mergeCell ref="E33:F33"/>
    <mergeCell ref="C34:D34"/>
    <mergeCell ref="E34:G34"/>
    <mergeCell ref="A13:E13"/>
    <mergeCell ref="A15:E15"/>
    <mergeCell ref="A21:E21"/>
  </mergeCells>
  <printOptions horizontalCentered="1"/>
  <pageMargins left="0.5" right="0.25" top="0.25" bottom="0.25" header="0.3" footer="0.3"/>
  <pageSetup horizontalDpi="600" verticalDpi="600" orientation="portrait" paperSize="9" r:id="rId2"/>
  <headerFooter alignWithMargins="0">
    <oddFooter>&amp;L&amp;"SutonnyMJ,Regular"&amp;11      mshy³ Ki‡Z n‡e t 1| me©‡kl evwl©K †eZb e„w×i `ßiv‡`k 2| RvZxq cwiPq c‡Îi Kwc|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52">
      <selection activeCell="A64" sqref="A64:IV116"/>
    </sheetView>
  </sheetViews>
  <sheetFormatPr defaultColWidth="9.140625" defaultRowHeight="12.75"/>
  <cols>
    <col min="1" max="1" width="10.421875" style="7" customWidth="1"/>
    <col min="2" max="16384" width="9.140625" style="7" customWidth="1"/>
  </cols>
  <sheetData>
    <row r="1" spans="1:21" ht="20.25">
      <c r="A1" s="38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>
      <c r="A2" s="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2:21" ht="12.75">
      <c r="B3" s="40" t="s">
        <v>31</v>
      </c>
      <c r="C3" s="40" t="s">
        <v>32</v>
      </c>
      <c r="D3" s="40" t="s">
        <v>33</v>
      </c>
      <c r="E3" s="40" t="s">
        <v>34</v>
      </c>
      <c r="F3" s="40" t="s">
        <v>35</v>
      </c>
      <c r="G3" s="40" t="s">
        <v>36</v>
      </c>
      <c r="H3" s="40" t="s">
        <v>37</v>
      </c>
      <c r="I3" s="40" t="s">
        <v>38</v>
      </c>
      <c r="J3" s="40" t="s">
        <v>39</v>
      </c>
      <c r="K3" s="40" t="s">
        <v>40</v>
      </c>
      <c r="L3" s="40" t="s">
        <v>41</v>
      </c>
      <c r="M3" s="40" t="s">
        <v>42</v>
      </c>
      <c r="N3" s="40" t="s">
        <v>43</v>
      </c>
      <c r="O3" s="40" t="s">
        <v>44</v>
      </c>
      <c r="P3" s="40" t="s">
        <v>45</v>
      </c>
      <c r="Q3" s="40" t="s">
        <v>46</v>
      </c>
      <c r="R3" s="40" t="s">
        <v>47</v>
      </c>
      <c r="S3" s="40" t="s">
        <v>48</v>
      </c>
      <c r="T3" s="40" t="s">
        <v>49</v>
      </c>
      <c r="U3" s="40" t="s">
        <v>50</v>
      </c>
    </row>
    <row r="4" spans="1:21" ht="38.25">
      <c r="A4" s="29" t="s">
        <v>51</v>
      </c>
      <c r="B4" s="28">
        <v>60000</v>
      </c>
      <c r="C4" s="28">
        <v>50000</v>
      </c>
      <c r="D4" s="28">
        <v>40000</v>
      </c>
      <c r="E4" s="28">
        <v>35000</v>
      </c>
      <c r="F4" s="28">
        <v>28000</v>
      </c>
      <c r="G4" s="28">
        <v>22000</v>
      </c>
      <c r="H4" s="28">
        <v>18000</v>
      </c>
      <c r="I4" s="28">
        <v>16000</v>
      </c>
      <c r="J4" s="28">
        <v>12000</v>
      </c>
      <c r="K4" s="28">
        <v>12000</v>
      </c>
      <c r="L4" s="28">
        <v>9500</v>
      </c>
      <c r="M4" s="28">
        <v>9000</v>
      </c>
      <c r="N4" s="28">
        <v>8500</v>
      </c>
      <c r="O4" s="28">
        <v>8000</v>
      </c>
      <c r="P4" s="28">
        <v>7500</v>
      </c>
      <c r="Q4" s="28">
        <v>7000</v>
      </c>
      <c r="R4" s="28">
        <v>6500</v>
      </c>
      <c r="S4" s="28">
        <v>6000</v>
      </c>
      <c r="T4" s="28">
        <v>5500</v>
      </c>
      <c r="U4" s="28">
        <v>5000</v>
      </c>
    </row>
    <row r="5" spans="1:21" ht="30" customHeight="1">
      <c r="A5" s="31">
        <v>1</v>
      </c>
      <c r="B5" s="32">
        <f aca="true" t="shared" si="0" ref="B5:U5">+B4+(B4*0.04)</f>
        <v>62400</v>
      </c>
      <c r="C5" s="32">
        <f t="shared" si="0"/>
        <v>52000</v>
      </c>
      <c r="D5" s="32">
        <f t="shared" si="0"/>
        <v>41600</v>
      </c>
      <c r="E5" s="32">
        <f t="shared" si="0"/>
        <v>36400</v>
      </c>
      <c r="F5" s="32">
        <f t="shared" si="0"/>
        <v>29120</v>
      </c>
      <c r="G5" s="32">
        <f t="shared" si="0"/>
        <v>22880</v>
      </c>
      <c r="H5" s="32">
        <f t="shared" si="0"/>
        <v>18720</v>
      </c>
      <c r="I5" s="32">
        <f t="shared" si="0"/>
        <v>16640</v>
      </c>
      <c r="J5" s="32">
        <f t="shared" si="0"/>
        <v>12480</v>
      </c>
      <c r="K5" s="32">
        <f t="shared" si="0"/>
        <v>12480</v>
      </c>
      <c r="L5" s="32">
        <f t="shared" si="0"/>
        <v>9880</v>
      </c>
      <c r="M5" s="32">
        <f t="shared" si="0"/>
        <v>9360</v>
      </c>
      <c r="N5" s="32">
        <f t="shared" si="0"/>
        <v>8840</v>
      </c>
      <c r="O5" s="32">
        <f t="shared" si="0"/>
        <v>8320</v>
      </c>
      <c r="P5" s="32">
        <f t="shared" si="0"/>
        <v>7800</v>
      </c>
      <c r="Q5" s="32">
        <f t="shared" si="0"/>
        <v>7280</v>
      </c>
      <c r="R5" s="32">
        <f t="shared" si="0"/>
        <v>6760</v>
      </c>
      <c r="S5" s="32">
        <f t="shared" si="0"/>
        <v>6240</v>
      </c>
      <c r="T5" s="32">
        <f t="shared" si="0"/>
        <v>5720</v>
      </c>
      <c r="U5" s="32">
        <f t="shared" si="0"/>
        <v>5200</v>
      </c>
    </row>
    <row r="6" spans="1:21" ht="30" customHeight="1">
      <c r="A6" s="31">
        <v>2</v>
      </c>
      <c r="B6" s="32">
        <f aca="true" t="shared" si="1" ref="B6:U6">+(B4*0.04)+B5</f>
        <v>64800</v>
      </c>
      <c r="C6" s="32">
        <f t="shared" si="1"/>
        <v>54000</v>
      </c>
      <c r="D6" s="32">
        <f t="shared" si="1"/>
        <v>43200</v>
      </c>
      <c r="E6" s="32">
        <f t="shared" si="1"/>
        <v>37800</v>
      </c>
      <c r="F6" s="32">
        <f t="shared" si="1"/>
        <v>30240</v>
      </c>
      <c r="G6" s="32">
        <f t="shared" si="1"/>
        <v>23760</v>
      </c>
      <c r="H6" s="32">
        <f t="shared" si="1"/>
        <v>19440</v>
      </c>
      <c r="I6" s="32">
        <f t="shared" si="1"/>
        <v>17280</v>
      </c>
      <c r="J6" s="32">
        <f t="shared" si="1"/>
        <v>12960</v>
      </c>
      <c r="K6" s="32">
        <f t="shared" si="1"/>
        <v>12960</v>
      </c>
      <c r="L6" s="32">
        <f t="shared" si="1"/>
        <v>10260</v>
      </c>
      <c r="M6" s="32">
        <f t="shared" si="1"/>
        <v>9720</v>
      </c>
      <c r="N6" s="32">
        <f t="shared" si="1"/>
        <v>9180</v>
      </c>
      <c r="O6" s="32">
        <f t="shared" si="1"/>
        <v>8640</v>
      </c>
      <c r="P6" s="32">
        <f t="shared" si="1"/>
        <v>8100</v>
      </c>
      <c r="Q6" s="32">
        <f t="shared" si="1"/>
        <v>7560</v>
      </c>
      <c r="R6" s="32">
        <f t="shared" si="1"/>
        <v>7020</v>
      </c>
      <c r="S6" s="32">
        <f t="shared" si="1"/>
        <v>6480</v>
      </c>
      <c r="T6" s="32">
        <f t="shared" si="1"/>
        <v>5940</v>
      </c>
      <c r="U6" s="32">
        <f t="shared" si="1"/>
        <v>5400</v>
      </c>
    </row>
    <row r="7" spans="1:21" ht="30" customHeight="1">
      <c r="A7" s="31">
        <v>3</v>
      </c>
      <c r="B7" s="32">
        <f aca="true" t="shared" si="2" ref="B7:U7">+(B4*0.04)+B6</f>
        <v>67200</v>
      </c>
      <c r="C7" s="32">
        <f t="shared" si="2"/>
        <v>56000</v>
      </c>
      <c r="D7" s="32">
        <f t="shared" si="2"/>
        <v>44800</v>
      </c>
      <c r="E7" s="32">
        <f t="shared" si="2"/>
        <v>39200</v>
      </c>
      <c r="F7" s="32">
        <f t="shared" si="2"/>
        <v>31360</v>
      </c>
      <c r="G7" s="32">
        <f t="shared" si="2"/>
        <v>24640</v>
      </c>
      <c r="H7" s="32">
        <f t="shared" si="2"/>
        <v>20160</v>
      </c>
      <c r="I7" s="32">
        <f t="shared" si="2"/>
        <v>17920</v>
      </c>
      <c r="J7" s="32">
        <f t="shared" si="2"/>
        <v>13440</v>
      </c>
      <c r="K7" s="32">
        <f t="shared" si="2"/>
        <v>13440</v>
      </c>
      <c r="L7" s="32">
        <f t="shared" si="2"/>
        <v>10640</v>
      </c>
      <c r="M7" s="32">
        <f t="shared" si="2"/>
        <v>10080</v>
      </c>
      <c r="N7" s="32">
        <f t="shared" si="2"/>
        <v>9520</v>
      </c>
      <c r="O7" s="32">
        <f t="shared" si="2"/>
        <v>8960</v>
      </c>
      <c r="P7" s="32">
        <f t="shared" si="2"/>
        <v>8400</v>
      </c>
      <c r="Q7" s="32">
        <f t="shared" si="2"/>
        <v>7840</v>
      </c>
      <c r="R7" s="32">
        <f t="shared" si="2"/>
        <v>7280</v>
      </c>
      <c r="S7" s="32">
        <f t="shared" si="2"/>
        <v>6720</v>
      </c>
      <c r="T7" s="32">
        <f t="shared" si="2"/>
        <v>6160</v>
      </c>
      <c r="U7" s="32">
        <f t="shared" si="2"/>
        <v>5600</v>
      </c>
    </row>
    <row r="8" spans="1:21" ht="30" customHeight="1">
      <c r="A8" s="31">
        <v>4</v>
      </c>
      <c r="B8" s="32">
        <f aca="true" t="shared" si="3" ref="B8:U8">+(B4*0.04)+B7</f>
        <v>69600</v>
      </c>
      <c r="C8" s="32">
        <f t="shared" si="3"/>
        <v>58000</v>
      </c>
      <c r="D8" s="32">
        <f t="shared" si="3"/>
        <v>46400</v>
      </c>
      <c r="E8" s="32">
        <f t="shared" si="3"/>
        <v>40600</v>
      </c>
      <c r="F8" s="32">
        <f t="shared" si="3"/>
        <v>32480</v>
      </c>
      <c r="G8" s="32">
        <f t="shared" si="3"/>
        <v>25520</v>
      </c>
      <c r="H8" s="32">
        <f t="shared" si="3"/>
        <v>20880</v>
      </c>
      <c r="I8" s="32">
        <f t="shared" si="3"/>
        <v>18560</v>
      </c>
      <c r="J8" s="32">
        <f t="shared" si="3"/>
        <v>13920</v>
      </c>
      <c r="K8" s="32">
        <f t="shared" si="3"/>
        <v>13920</v>
      </c>
      <c r="L8" s="32">
        <f t="shared" si="3"/>
        <v>11020</v>
      </c>
      <c r="M8" s="32">
        <f t="shared" si="3"/>
        <v>10440</v>
      </c>
      <c r="N8" s="32">
        <f t="shared" si="3"/>
        <v>9860</v>
      </c>
      <c r="O8" s="32">
        <f t="shared" si="3"/>
        <v>9280</v>
      </c>
      <c r="P8" s="32">
        <f t="shared" si="3"/>
        <v>8700</v>
      </c>
      <c r="Q8" s="32">
        <f t="shared" si="3"/>
        <v>8120</v>
      </c>
      <c r="R8" s="32">
        <f t="shared" si="3"/>
        <v>7540</v>
      </c>
      <c r="S8" s="32">
        <f t="shared" si="3"/>
        <v>6960</v>
      </c>
      <c r="T8" s="32">
        <f t="shared" si="3"/>
        <v>6380</v>
      </c>
      <c r="U8" s="32">
        <f t="shared" si="3"/>
        <v>5800</v>
      </c>
    </row>
    <row r="9" spans="1:21" ht="30" customHeight="1">
      <c r="A9" s="31">
        <v>5</v>
      </c>
      <c r="B9" s="32">
        <f aca="true" t="shared" si="4" ref="B9:U9">+(B4*0.04)+B8</f>
        <v>72000</v>
      </c>
      <c r="C9" s="32">
        <f t="shared" si="4"/>
        <v>60000</v>
      </c>
      <c r="D9" s="32">
        <f t="shared" si="4"/>
        <v>48000</v>
      </c>
      <c r="E9" s="32">
        <f t="shared" si="4"/>
        <v>42000</v>
      </c>
      <c r="F9" s="32">
        <f t="shared" si="4"/>
        <v>33600</v>
      </c>
      <c r="G9" s="32">
        <f t="shared" si="4"/>
        <v>26400</v>
      </c>
      <c r="H9" s="32">
        <f t="shared" si="4"/>
        <v>21600</v>
      </c>
      <c r="I9" s="32">
        <f t="shared" si="4"/>
        <v>19200</v>
      </c>
      <c r="J9" s="32">
        <f t="shared" si="4"/>
        <v>14400</v>
      </c>
      <c r="K9" s="32">
        <f t="shared" si="4"/>
        <v>14400</v>
      </c>
      <c r="L9" s="32">
        <f t="shared" si="4"/>
        <v>11400</v>
      </c>
      <c r="M9" s="32">
        <f t="shared" si="4"/>
        <v>10800</v>
      </c>
      <c r="N9" s="32">
        <f t="shared" si="4"/>
        <v>10200</v>
      </c>
      <c r="O9" s="32">
        <f t="shared" si="4"/>
        <v>9600</v>
      </c>
      <c r="P9" s="32">
        <f t="shared" si="4"/>
        <v>9000</v>
      </c>
      <c r="Q9" s="32">
        <f t="shared" si="4"/>
        <v>8400</v>
      </c>
      <c r="R9" s="32">
        <f t="shared" si="4"/>
        <v>7800</v>
      </c>
      <c r="S9" s="32">
        <f t="shared" si="4"/>
        <v>7200</v>
      </c>
      <c r="T9" s="32">
        <f t="shared" si="4"/>
        <v>6600</v>
      </c>
      <c r="U9" s="32">
        <f t="shared" si="4"/>
        <v>6000</v>
      </c>
    </row>
    <row r="10" spans="1:21" ht="30" customHeight="1">
      <c r="A10" s="31">
        <v>6</v>
      </c>
      <c r="B10" s="32">
        <f aca="true" t="shared" si="5" ref="B10:U10">+(B4*0.04)+B9</f>
        <v>74400</v>
      </c>
      <c r="C10" s="32">
        <f t="shared" si="5"/>
        <v>62000</v>
      </c>
      <c r="D10" s="32">
        <f t="shared" si="5"/>
        <v>49600</v>
      </c>
      <c r="E10" s="32">
        <f t="shared" si="5"/>
        <v>43400</v>
      </c>
      <c r="F10" s="32">
        <f t="shared" si="5"/>
        <v>34720</v>
      </c>
      <c r="G10" s="32">
        <f t="shared" si="5"/>
        <v>27280</v>
      </c>
      <c r="H10" s="32">
        <f t="shared" si="5"/>
        <v>22320</v>
      </c>
      <c r="I10" s="32">
        <f t="shared" si="5"/>
        <v>19840</v>
      </c>
      <c r="J10" s="32">
        <f t="shared" si="5"/>
        <v>14880</v>
      </c>
      <c r="K10" s="32">
        <f t="shared" si="5"/>
        <v>14880</v>
      </c>
      <c r="L10" s="32">
        <f t="shared" si="5"/>
        <v>11780</v>
      </c>
      <c r="M10" s="32">
        <f t="shared" si="5"/>
        <v>11160</v>
      </c>
      <c r="N10" s="32">
        <f t="shared" si="5"/>
        <v>10540</v>
      </c>
      <c r="O10" s="32">
        <f t="shared" si="5"/>
        <v>9920</v>
      </c>
      <c r="P10" s="32">
        <f t="shared" si="5"/>
        <v>9300</v>
      </c>
      <c r="Q10" s="32">
        <f t="shared" si="5"/>
        <v>8680</v>
      </c>
      <c r="R10" s="32">
        <f t="shared" si="5"/>
        <v>8060</v>
      </c>
      <c r="S10" s="32">
        <f t="shared" si="5"/>
        <v>7440</v>
      </c>
      <c r="T10" s="32">
        <f t="shared" si="5"/>
        <v>6820</v>
      </c>
      <c r="U10" s="32">
        <f t="shared" si="5"/>
        <v>6200</v>
      </c>
    </row>
    <row r="11" spans="1:21" ht="30" customHeight="1">
      <c r="A11" s="31">
        <v>7</v>
      </c>
      <c r="B11" s="32">
        <f aca="true" t="shared" si="6" ref="B11:U11">+(B4*0.04)+B10</f>
        <v>76800</v>
      </c>
      <c r="C11" s="32">
        <f t="shared" si="6"/>
        <v>64000</v>
      </c>
      <c r="D11" s="32">
        <f t="shared" si="6"/>
        <v>51200</v>
      </c>
      <c r="E11" s="32">
        <f t="shared" si="6"/>
        <v>44800</v>
      </c>
      <c r="F11" s="32">
        <f t="shared" si="6"/>
        <v>35840</v>
      </c>
      <c r="G11" s="32">
        <f t="shared" si="6"/>
        <v>28160</v>
      </c>
      <c r="H11" s="32">
        <f t="shared" si="6"/>
        <v>23040</v>
      </c>
      <c r="I11" s="32">
        <f t="shared" si="6"/>
        <v>20480</v>
      </c>
      <c r="J11" s="32">
        <f t="shared" si="6"/>
        <v>15360</v>
      </c>
      <c r="K11" s="32">
        <f t="shared" si="6"/>
        <v>15360</v>
      </c>
      <c r="L11" s="32">
        <f t="shared" si="6"/>
        <v>12160</v>
      </c>
      <c r="M11" s="32">
        <f t="shared" si="6"/>
        <v>11520</v>
      </c>
      <c r="N11" s="32">
        <f t="shared" si="6"/>
        <v>10880</v>
      </c>
      <c r="O11" s="32">
        <f t="shared" si="6"/>
        <v>10240</v>
      </c>
      <c r="P11" s="32">
        <f t="shared" si="6"/>
        <v>9600</v>
      </c>
      <c r="Q11" s="32">
        <f t="shared" si="6"/>
        <v>8960</v>
      </c>
      <c r="R11" s="32">
        <f t="shared" si="6"/>
        <v>8320</v>
      </c>
      <c r="S11" s="32">
        <f t="shared" si="6"/>
        <v>7680</v>
      </c>
      <c r="T11" s="32">
        <f t="shared" si="6"/>
        <v>7040</v>
      </c>
      <c r="U11" s="32">
        <f t="shared" si="6"/>
        <v>6400</v>
      </c>
    </row>
    <row r="12" spans="1:21" ht="30" customHeight="1">
      <c r="A12" s="31">
        <v>8</v>
      </c>
      <c r="B12" s="32">
        <f aca="true" t="shared" si="7" ref="B12:U12">+(B4*0.04)+B11</f>
        <v>79200</v>
      </c>
      <c r="C12" s="32">
        <f t="shared" si="7"/>
        <v>66000</v>
      </c>
      <c r="D12" s="32">
        <f t="shared" si="7"/>
        <v>52800</v>
      </c>
      <c r="E12" s="32">
        <f t="shared" si="7"/>
        <v>46200</v>
      </c>
      <c r="F12" s="32">
        <f t="shared" si="7"/>
        <v>36960</v>
      </c>
      <c r="G12" s="32">
        <f t="shared" si="7"/>
        <v>29040</v>
      </c>
      <c r="H12" s="32">
        <f t="shared" si="7"/>
        <v>23760</v>
      </c>
      <c r="I12" s="32">
        <f t="shared" si="7"/>
        <v>21120</v>
      </c>
      <c r="J12" s="32">
        <f t="shared" si="7"/>
        <v>15840</v>
      </c>
      <c r="K12" s="32">
        <f t="shared" si="7"/>
        <v>15840</v>
      </c>
      <c r="L12" s="32">
        <f t="shared" si="7"/>
        <v>12540</v>
      </c>
      <c r="M12" s="32">
        <f t="shared" si="7"/>
        <v>11880</v>
      </c>
      <c r="N12" s="32">
        <f t="shared" si="7"/>
        <v>11220</v>
      </c>
      <c r="O12" s="32">
        <f t="shared" si="7"/>
        <v>10560</v>
      </c>
      <c r="P12" s="32">
        <f t="shared" si="7"/>
        <v>9900</v>
      </c>
      <c r="Q12" s="32">
        <f t="shared" si="7"/>
        <v>9240</v>
      </c>
      <c r="R12" s="32">
        <f t="shared" si="7"/>
        <v>8580</v>
      </c>
      <c r="S12" s="32">
        <f t="shared" si="7"/>
        <v>7920</v>
      </c>
      <c r="T12" s="32">
        <f t="shared" si="7"/>
        <v>7260</v>
      </c>
      <c r="U12" s="32">
        <f t="shared" si="7"/>
        <v>6600</v>
      </c>
    </row>
    <row r="13" spans="1:21" ht="30" customHeight="1">
      <c r="A13" s="31">
        <v>9</v>
      </c>
      <c r="B13" s="32">
        <f aca="true" t="shared" si="8" ref="B13:U13">+(B4*0.04)+B12</f>
        <v>81600</v>
      </c>
      <c r="C13" s="32">
        <f t="shared" si="8"/>
        <v>68000</v>
      </c>
      <c r="D13" s="32">
        <f t="shared" si="8"/>
        <v>54400</v>
      </c>
      <c r="E13" s="32">
        <f t="shared" si="8"/>
        <v>47600</v>
      </c>
      <c r="F13" s="32">
        <f t="shared" si="8"/>
        <v>38080</v>
      </c>
      <c r="G13" s="32">
        <f t="shared" si="8"/>
        <v>29920</v>
      </c>
      <c r="H13" s="32">
        <f t="shared" si="8"/>
        <v>24480</v>
      </c>
      <c r="I13" s="32">
        <f t="shared" si="8"/>
        <v>21760</v>
      </c>
      <c r="J13" s="32">
        <f t="shared" si="8"/>
        <v>16320</v>
      </c>
      <c r="K13" s="32">
        <f t="shared" si="8"/>
        <v>16320</v>
      </c>
      <c r="L13" s="32">
        <f t="shared" si="8"/>
        <v>12920</v>
      </c>
      <c r="M13" s="32">
        <f t="shared" si="8"/>
        <v>12240</v>
      </c>
      <c r="N13" s="32">
        <f t="shared" si="8"/>
        <v>11560</v>
      </c>
      <c r="O13" s="32">
        <f t="shared" si="8"/>
        <v>10880</v>
      </c>
      <c r="P13" s="32">
        <f t="shared" si="8"/>
        <v>10200</v>
      </c>
      <c r="Q13" s="32">
        <f t="shared" si="8"/>
        <v>9520</v>
      </c>
      <c r="R13" s="32">
        <f t="shared" si="8"/>
        <v>8840</v>
      </c>
      <c r="S13" s="32">
        <f t="shared" si="8"/>
        <v>8160</v>
      </c>
      <c r="T13" s="32">
        <f t="shared" si="8"/>
        <v>7480</v>
      </c>
      <c r="U13" s="32">
        <f t="shared" si="8"/>
        <v>6800</v>
      </c>
    </row>
    <row r="14" spans="1:21" ht="30" customHeight="1">
      <c r="A14" s="31">
        <v>10</v>
      </c>
      <c r="B14" s="32">
        <f aca="true" t="shared" si="9" ref="B14:U14">+(B4*0.04)+B13</f>
        <v>84000</v>
      </c>
      <c r="C14" s="32">
        <f t="shared" si="9"/>
        <v>70000</v>
      </c>
      <c r="D14" s="32">
        <f t="shared" si="9"/>
        <v>56000</v>
      </c>
      <c r="E14" s="32">
        <f t="shared" si="9"/>
        <v>49000</v>
      </c>
      <c r="F14" s="32">
        <f t="shared" si="9"/>
        <v>39200</v>
      </c>
      <c r="G14" s="32">
        <f t="shared" si="9"/>
        <v>30800</v>
      </c>
      <c r="H14" s="32">
        <f t="shared" si="9"/>
        <v>25200</v>
      </c>
      <c r="I14" s="32">
        <f t="shared" si="9"/>
        <v>22400</v>
      </c>
      <c r="J14" s="32">
        <f t="shared" si="9"/>
        <v>16800</v>
      </c>
      <c r="K14" s="32">
        <f t="shared" si="9"/>
        <v>16800</v>
      </c>
      <c r="L14" s="32">
        <f t="shared" si="9"/>
        <v>13300</v>
      </c>
      <c r="M14" s="32">
        <f t="shared" si="9"/>
        <v>12600</v>
      </c>
      <c r="N14" s="32">
        <f t="shared" si="9"/>
        <v>11900</v>
      </c>
      <c r="O14" s="32">
        <f t="shared" si="9"/>
        <v>11200</v>
      </c>
      <c r="P14" s="32">
        <f t="shared" si="9"/>
        <v>10500</v>
      </c>
      <c r="Q14" s="32">
        <f t="shared" si="9"/>
        <v>9800</v>
      </c>
      <c r="R14" s="32">
        <f t="shared" si="9"/>
        <v>9100</v>
      </c>
      <c r="S14" s="32">
        <f t="shared" si="9"/>
        <v>8400</v>
      </c>
      <c r="T14" s="32">
        <f t="shared" si="9"/>
        <v>7700</v>
      </c>
      <c r="U14" s="32">
        <f t="shared" si="9"/>
        <v>7000</v>
      </c>
    </row>
    <row r="15" spans="1:21" ht="30" customHeight="1">
      <c r="A15" s="31">
        <v>11</v>
      </c>
      <c r="B15" s="32">
        <f aca="true" t="shared" si="10" ref="B15:U15">+(B4*0.04)+B14</f>
        <v>86400</v>
      </c>
      <c r="C15" s="32">
        <f t="shared" si="10"/>
        <v>72000</v>
      </c>
      <c r="D15" s="32">
        <f t="shared" si="10"/>
        <v>57600</v>
      </c>
      <c r="E15" s="32">
        <f t="shared" si="10"/>
        <v>50400</v>
      </c>
      <c r="F15" s="32">
        <f t="shared" si="10"/>
        <v>40320</v>
      </c>
      <c r="G15" s="32">
        <f t="shared" si="10"/>
        <v>31680</v>
      </c>
      <c r="H15" s="32">
        <f t="shared" si="10"/>
        <v>25920</v>
      </c>
      <c r="I15" s="32">
        <f t="shared" si="10"/>
        <v>23040</v>
      </c>
      <c r="J15" s="32">
        <f t="shared" si="10"/>
        <v>17280</v>
      </c>
      <c r="K15" s="32">
        <f t="shared" si="10"/>
        <v>17280</v>
      </c>
      <c r="L15" s="32">
        <f t="shared" si="10"/>
        <v>13680</v>
      </c>
      <c r="M15" s="32">
        <f t="shared" si="10"/>
        <v>12960</v>
      </c>
      <c r="N15" s="32">
        <f t="shared" si="10"/>
        <v>12240</v>
      </c>
      <c r="O15" s="32">
        <f t="shared" si="10"/>
        <v>11520</v>
      </c>
      <c r="P15" s="32">
        <f t="shared" si="10"/>
        <v>10800</v>
      </c>
      <c r="Q15" s="32">
        <f t="shared" si="10"/>
        <v>10080</v>
      </c>
      <c r="R15" s="32">
        <f t="shared" si="10"/>
        <v>9360</v>
      </c>
      <c r="S15" s="32">
        <f t="shared" si="10"/>
        <v>8640</v>
      </c>
      <c r="T15" s="32">
        <f t="shared" si="10"/>
        <v>7920</v>
      </c>
      <c r="U15" s="32">
        <f t="shared" si="10"/>
        <v>7200</v>
      </c>
    </row>
    <row r="16" spans="1:21" ht="30" customHeight="1">
      <c r="A16" s="31">
        <v>12</v>
      </c>
      <c r="B16" s="32">
        <f aca="true" t="shared" si="11" ref="B16:U16">+(B4*0.04)+B15</f>
        <v>88800</v>
      </c>
      <c r="C16" s="32">
        <f t="shared" si="11"/>
        <v>74000</v>
      </c>
      <c r="D16" s="32">
        <f t="shared" si="11"/>
        <v>59200</v>
      </c>
      <c r="E16" s="32">
        <f t="shared" si="11"/>
        <v>51800</v>
      </c>
      <c r="F16" s="32">
        <f t="shared" si="11"/>
        <v>41440</v>
      </c>
      <c r="G16" s="32">
        <f t="shared" si="11"/>
        <v>32560</v>
      </c>
      <c r="H16" s="32">
        <f t="shared" si="11"/>
        <v>26640</v>
      </c>
      <c r="I16" s="32">
        <f t="shared" si="11"/>
        <v>23680</v>
      </c>
      <c r="J16" s="32">
        <f t="shared" si="11"/>
        <v>17760</v>
      </c>
      <c r="K16" s="32">
        <f t="shared" si="11"/>
        <v>17760</v>
      </c>
      <c r="L16" s="32">
        <f t="shared" si="11"/>
        <v>14060</v>
      </c>
      <c r="M16" s="32">
        <f t="shared" si="11"/>
        <v>13320</v>
      </c>
      <c r="N16" s="32">
        <f t="shared" si="11"/>
        <v>12580</v>
      </c>
      <c r="O16" s="32">
        <f t="shared" si="11"/>
        <v>11840</v>
      </c>
      <c r="P16" s="32">
        <f t="shared" si="11"/>
        <v>11100</v>
      </c>
      <c r="Q16" s="32">
        <f t="shared" si="11"/>
        <v>10360</v>
      </c>
      <c r="R16" s="32">
        <f t="shared" si="11"/>
        <v>9620</v>
      </c>
      <c r="S16" s="32">
        <f t="shared" si="11"/>
        <v>8880</v>
      </c>
      <c r="T16" s="32">
        <f t="shared" si="11"/>
        <v>8140</v>
      </c>
      <c r="U16" s="32">
        <f t="shared" si="11"/>
        <v>7400</v>
      </c>
    </row>
    <row r="17" spans="1:21" ht="30" customHeight="1">
      <c r="A17" s="31">
        <v>13</v>
      </c>
      <c r="B17" s="32">
        <f aca="true" t="shared" si="12" ref="B17:U17">+(B4*0.04)+B16</f>
        <v>91200</v>
      </c>
      <c r="C17" s="32">
        <f t="shared" si="12"/>
        <v>76000</v>
      </c>
      <c r="D17" s="32">
        <f t="shared" si="12"/>
        <v>60800</v>
      </c>
      <c r="E17" s="32">
        <f t="shared" si="12"/>
        <v>53200</v>
      </c>
      <c r="F17" s="32">
        <f t="shared" si="12"/>
        <v>42560</v>
      </c>
      <c r="G17" s="32">
        <f t="shared" si="12"/>
        <v>33440</v>
      </c>
      <c r="H17" s="32">
        <f t="shared" si="12"/>
        <v>27360</v>
      </c>
      <c r="I17" s="32">
        <f t="shared" si="12"/>
        <v>24320</v>
      </c>
      <c r="J17" s="32">
        <f t="shared" si="12"/>
        <v>18240</v>
      </c>
      <c r="K17" s="32">
        <f t="shared" si="12"/>
        <v>18240</v>
      </c>
      <c r="L17" s="32">
        <f t="shared" si="12"/>
        <v>14440</v>
      </c>
      <c r="M17" s="32">
        <f t="shared" si="12"/>
        <v>13680</v>
      </c>
      <c r="N17" s="32">
        <f t="shared" si="12"/>
        <v>12920</v>
      </c>
      <c r="O17" s="32">
        <f t="shared" si="12"/>
        <v>12160</v>
      </c>
      <c r="P17" s="32">
        <f t="shared" si="12"/>
        <v>11400</v>
      </c>
      <c r="Q17" s="32">
        <f t="shared" si="12"/>
        <v>10640</v>
      </c>
      <c r="R17" s="32">
        <f t="shared" si="12"/>
        <v>9880</v>
      </c>
      <c r="S17" s="32">
        <f t="shared" si="12"/>
        <v>9120</v>
      </c>
      <c r="T17" s="32">
        <f t="shared" si="12"/>
        <v>8360</v>
      </c>
      <c r="U17" s="32">
        <f t="shared" si="12"/>
        <v>7600</v>
      </c>
    </row>
    <row r="18" spans="1:21" ht="30" customHeight="1">
      <c r="A18" s="31">
        <v>14</v>
      </c>
      <c r="B18" s="32">
        <f aca="true" t="shared" si="13" ref="B18:U18">+(B4*0.04)+B17</f>
        <v>93600</v>
      </c>
      <c r="C18" s="32">
        <f t="shared" si="13"/>
        <v>78000</v>
      </c>
      <c r="D18" s="32">
        <f t="shared" si="13"/>
        <v>62400</v>
      </c>
      <c r="E18" s="32">
        <f t="shared" si="13"/>
        <v>54600</v>
      </c>
      <c r="F18" s="32">
        <f t="shared" si="13"/>
        <v>43680</v>
      </c>
      <c r="G18" s="32">
        <f t="shared" si="13"/>
        <v>34320</v>
      </c>
      <c r="H18" s="32">
        <f t="shared" si="13"/>
        <v>28080</v>
      </c>
      <c r="I18" s="32">
        <f t="shared" si="13"/>
        <v>24960</v>
      </c>
      <c r="J18" s="32">
        <f t="shared" si="13"/>
        <v>18720</v>
      </c>
      <c r="K18" s="32">
        <f t="shared" si="13"/>
        <v>18720</v>
      </c>
      <c r="L18" s="32">
        <f t="shared" si="13"/>
        <v>14820</v>
      </c>
      <c r="M18" s="32">
        <f t="shared" si="13"/>
        <v>14040</v>
      </c>
      <c r="N18" s="32">
        <f t="shared" si="13"/>
        <v>13260</v>
      </c>
      <c r="O18" s="32">
        <f t="shared" si="13"/>
        <v>12480</v>
      </c>
      <c r="P18" s="32">
        <f t="shared" si="13"/>
        <v>11700</v>
      </c>
      <c r="Q18" s="32">
        <f t="shared" si="13"/>
        <v>10920</v>
      </c>
      <c r="R18" s="32">
        <f t="shared" si="13"/>
        <v>10140</v>
      </c>
      <c r="S18" s="32">
        <f t="shared" si="13"/>
        <v>9360</v>
      </c>
      <c r="T18" s="32">
        <f t="shared" si="13"/>
        <v>8580</v>
      </c>
      <c r="U18" s="32">
        <f t="shared" si="13"/>
        <v>7800</v>
      </c>
    </row>
    <row r="19" spans="1:21" ht="30" customHeight="1">
      <c r="A19" s="31">
        <v>15</v>
      </c>
      <c r="B19" s="32">
        <f aca="true" t="shared" si="14" ref="B19:U19">+(B4*0.04)+B18</f>
        <v>96000</v>
      </c>
      <c r="C19" s="32">
        <f t="shared" si="14"/>
        <v>80000</v>
      </c>
      <c r="D19" s="32">
        <f t="shared" si="14"/>
        <v>64000</v>
      </c>
      <c r="E19" s="32">
        <f t="shared" si="14"/>
        <v>56000</v>
      </c>
      <c r="F19" s="32">
        <f t="shared" si="14"/>
        <v>44800</v>
      </c>
      <c r="G19" s="32">
        <f t="shared" si="14"/>
        <v>35200</v>
      </c>
      <c r="H19" s="32">
        <f t="shared" si="14"/>
        <v>28800</v>
      </c>
      <c r="I19" s="32">
        <f t="shared" si="14"/>
        <v>25600</v>
      </c>
      <c r="J19" s="32">
        <f t="shared" si="14"/>
        <v>19200</v>
      </c>
      <c r="K19" s="32">
        <f t="shared" si="14"/>
        <v>19200</v>
      </c>
      <c r="L19" s="32">
        <f t="shared" si="14"/>
        <v>15200</v>
      </c>
      <c r="M19" s="32">
        <f t="shared" si="14"/>
        <v>14400</v>
      </c>
      <c r="N19" s="32">
        <f t="shared" si="14"/>
        <v>13600</v>
      </c>
      <c r="O19" s="32">
        <f t="shared" si="14"/>
        <v>12800</v>
      </c>
      <c r="P19" s="32">
        <f t="shared" si="14"/>
        <v>12000</v>
      </c>
      <c r="Q19" s="32">
        <f t="shared" si="14"/>
        <v>11200</v>
      </c>
      <c r="R19" s="32">
        <f t="shared" si="14"/>
        <v>10400</v>
      </c>
      <c r="S19" s="32">
        <f t="shared" si="14"/>
        <v>9600</v>
      </c>
      <c r="T19" s="32">
        <f t="shared" si="14"/>
        <v>8800</v>
      </c>
      <c r="U19" s="32">
        <f t="shared" si="14"/>
        <v>8000</v>
      </c>
    </row>
    <row r="20" spans="2:21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2:21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ht="20.25">
      <c r="A22" s="38" t="s">
        <v>55</v>
      </c>
    </row>
    <row r="24" spans="2:21" ht="12.75">
      <c r="B24" s="40" t="s">
        <v>31</v>
      </c>
      <c r="C24" s="40" t="s">
        <v>32</v>
      </c>
      <c r="D24" s="40" t="s">
        <v>33</v>
      </c>
      <c r="E24" s="40" t="s">
        <v>34</v>
      </c>
      <c r="F24" s="40" t="s">
        <v>35</v>
      </c>
      <c r="G24" s="40" t="s">
        <v>36</v>
      </c>
      <c r="H24" s="40" t="s">
        <v>37</v>
      </c>
      <c r="I24" s="40" t="s">
        <v>38</v>
      </c>
      <c r="J24" s="40" t="s">
        <v>39</v>
      </c>
      <c r="K24" s="40" t="s">
        <v>40</v>
      </c>
      <c r="L24" s="40" t="s">
        <v>41</v>
      </c>
      <c r="M24" s="40" t="s">
        <v>42</v>
      </c>
      <c r="N24" s="40" t="s">
        <v>43</v>
      </c>
      <c r="O24" s="40" t="s">
        <v>44</v>
      </c>
      <c r="P24" s="40" t="s">
        <v>45</v>
      </c>
      <c r="Q24" s="40" t="s">
        <v>46</v>
      </c>
      <c r="R24" s="40" t="s">
        <v>47</v>
      </c>
      <c r="S24" s="40" t="s">
        <v>48</v>
      </c>
      <c r="T24" s="40" t="s">
        <v>49</v>
      </c>
      <c r="U24" s="40" t="s">
        <v>50</v>
      </c>
    </row>
    <row r="25" spans="1:21" ht="38.25">
      <c r="A25" s="29" t="s">
        <v>51</v>
      </c>
      <c r="B25" s="28">
        <v>80000</v>
      </c>
      <c r="C25" s="28">
        <v>65000</v>
      </c>
      <c r="D25" s="28">
        <v>55000</v>
      </c>
      <c r="E25" s="28">
        <v>50000</v>
      </c>
      <c r="F25" s="28">
        <v>40000</v>
      </c>
      <c r="G25" s="28">
        <v>31000</v>
      </c>
      <c r="H25" s="28">
        <v>25500</v>
      </c>
      <c r="I25" s="28">
        <v>22500</v>
      </c>
      <c r="J25" s="28">
        <v>17000</v>
      </c>
      <c r="K25" s="28">
        <v>17000</v>
      </c>
      <c r="L25" s="28">
        <v>14000</v>
      </c>
      <c r="M25" s="28">
        <v>13500</v>
      </c>
      <c r="N25" s="28">
        <v>13000</v>
      </c>
      <c r="O25" s="28">
        <v>12500</v>
      </c>
      <c r="P25" s="28">
        <v>11500</v>
      </c>
      <c r="Q25" s="28">
        <v>10500</v>
      </c>
      <c r="R25" s="28">
        <v>9600</v>
      </c>
      <c r="S25" s="28">
        <v>9000</v>
      </c>
      <c r="T25" s="28">
        <v>8500</v>
      </c>
      <c r="U25" s="28">
        <v>8000</v>
      </c>
    </row>
    <row r="26" spans="1:21" ht="30" customHeight="1">
      <c r="A26" s="31">
        <v>1</v>
      </c>
      <c r="B26" s="32">
        <f>+B25+(B25*0.04)</f>
        <v>83200</v>
      </c>
      <c r="C26" s="32">
        <f aca="true" t="shared" si="15" ref="C26:U26">+C25+(C25*0.04)</f>
        <v>67600</v>
      </c>
      <c r="D26" s="32">
        <f t="shared" si="15"/>
        <v>57200</v>
      </c>
      <c r="E26" s="32">
        <f t="shared" si="15"/>
        <v>52000</v>
      </c>
      <c r="F26" s="32">
        <f t="shared" si="15"/>
        <v>41600</v>
      </c>
      <c r="G26" s="32">
        <f t="shared" si="15"/>
        <v>32240</v>
      </c>
      <c r="H26" s="32">
        <f t="shared" si="15"/>
        <v>26520</v>
      </c>
      <c r="I26" s="32">
        <f t="shared" si="15"/>
        <v>23400</v>
      </c>
      <c r="J26" s="32">
        <f t="shared" si="15"/>
        <v>17680</v>
      </c>
      <c r="K26" s="32">
        <f t="shared" si="15"/>
        <v>17680</v>
      </c>
      <c r="L26" s="32">
        <f t="shared" si="15"/>
        <v>14560</v>
      </c>
      <c r="M26" s="32">
        <f t="shared" si="15"/>
        <v>14040</v>
      </c>
      <c r="N26" s="32">
        <f t="shared" si="15"/>
        <v>13520</v>
      </c>
      <c r="O26" s="32">
        <f t="shared" si="15"/>
        <v>13000</v>
      </c>
      <c r="P26" s="32">
        <f t="shared" si="15"/>
        <v>11960</v>
      </c>
      <c r="Q26" s="32">
        <f t="shared" si="15"/>
        <v>10920</v>
      </c>
      <c r="R26" s="32">
        <f t="shared" si="15"/>
        <v>9984</v>
      </c>
      <c r="S26" s="32">
        <f t="shared" si="15"/>
        <v>9360</v>
      </c>
      <c r="T26" s="32">
        <f t="shared" si="15"/>
        <v>8840</v>
      </c>
      <c r="U26" s="32">
        <f t="shared" si="15"/>
        <v>8320</v>
      </c>
    </row>
    <row r="27" spans="1:21" ht="30" customHeight="1">
      <c r="A27" s="31">
        <v>2</v>
      </c>
      <c r="B27" s="32">
        <f>+(B25*0.04)+B26</f>
        <v>86400</v>
      </c>
      <c r="C27" s="32">
        <f aca="true" t="shared" si="16" ref="C27:U27">+(C25*0.04)+C26</f>
        <v>70200</v>
      </c>
      <c r="D27" s="32">
        <f t="shared" si="16"/>
        <v>59400</v>
      </c>
      <c r="E27" s="32">
        <f t="shared" si="16"/>
        <v>54000</v>
      </c>
      <c r="F27" s="32">
        <f t="shared" si="16"/>
        <v>43200</v>
      </c>
      <c r="G27" s="32">
        <f t="shared" si="16"/>
        <v>33480</v>
      </c>
      <c r="H27" s="32">
        <f t="shared" si="16"/>
        <v>27540</v>
      </c>
      <c r="I27" s="32">
        <f t="shared" si="16"/>
        <v>24300</v>
      </c>
      <c r="J27" s="32">
        <f t="shared" si="16"/>
        <v>18360</v>
      </c>
      <c r="K27" s="32">
        <f t="shared" si="16"/>
        <v>18360</v>
      </c>
      <c r="L27" s="32">
        <f t="shared" si="16"/>
        <v>15120</v>
      </c>
      <c r="M27" s="32">
        <f t="shared" si="16"/>
        <v>14580</v>
      </c>
      <c r="N27" s="32">
        <f t="shared" si="16"/>
        <v>14040</v>
      </c>
      <c r="O27" s="32">
        <f t="shared" si="16"/>
        <v>13500</v>
      </c>
      <c r="P27" s="32">
        <f t="shared" si="16"/>
        <v>12420</v>
      </c>
      <c r="Q27" s="32">
        <f t="shared" si="16"/>
        <v>11340</v>
      </c>
      <c r="R27" s="32">
        <f t="shared" si="16"/>
        <v>10368</v>
      </c>
      <c r="S27" s="32">
        <f t="shared" si="16"/>
        <v>9720</v>
      </c>
      <c r="T27" s="32">
        <f t="shared" si="16"/>
        <v>9180</v>
      </c>
      <c r="U27" s="32">
        <f t="shared" si="16"/>
        <v>8640</v>
      </c>
    </row>
    <row r="28" spans="1:21" ht="30" customHeight="1">
      <c r="A28" s="31">
        <v>3</v>
      </c>
      <c r="B28" s="32">
        <f>+(B25*0.04)+B27</f>
        <v>89600</v>
      </c>
      <c r="C28" s="32">
        <f aca="true" t="shared" si="17" ref="C28:U28">+(C25*0.04)+C27</f>
        <v>72800</v>
      </c>
      <c r="D28" s="32">
        <f t="shared" si="17"/>
        <v>61600</v>
      </c>
      <c r="E28" s="32">
        <f t="shared" si="17"/>
        <v>56000</v>
      </c>
      <c r="F28" s="32">
        <f t="shared" si="17"/>
        <v>44800</v>
      </c>
      <c r="G28" s="32">
        <f t="shared" si="17"/>
        <v>34720</v>
      </c>
      <c r="H28" s="32">
        <f t="shared" si="17"/>
        <v>28560</v>
      </c>
      <c r="I28" s="32">
        <f t="shared" si="17"/>
        <v>25200</v>
      </c>
      <c r="J28" s="32">
        <f t="shared" si="17"/>
        <v>19040</v>
      </c>
      <c r="K28" s="32">
        <f t="shared" si="17"/>
        <v>19040</v>
      </c>
      <c r="L28" s="32">
        <f t="shared" si="17"/>
        <v>15680</v>
      </c>
      <c r="M28" s="32">
        <f t="shared" si="17"/>
        <v>15120</v>
      </c>
      <c r="N28" s="32">
        <f t="shared" si="17"/>
        <v>14560</v>
      </c>
      <c r="O28" s="32">
        <f t="shared" si="17"/>
        <v>14000</v>
      </c>
      <c r="P28" s="32">
        <f t="shared" si="17"/>
        <v>12880</v>
      </c>
      <c r="Q28" s="32">
        <f t="shared" si="17"/>
        <v>11760</v>
      </c>
      <c r="R28" s="32">
        <f t="shared" si="17"/>
        <v>10752</v>
      </c>
      <c r="S28" s="32">
        <f t="shared" si="17"/>
        <v>10080</v>
      </c>
      <c r="T28" s="32">
        <f t="shared" si="17"/>
        <v>9520</v>
      </c>
      <c r="U28" s="32">
        <f t="shared" si="17"/>
        <v>8960</v>
      </c>
    </row>
    <row r="29" spans="1:21" ht="30" customHeight="1">
      <c r="A29" s="31">
        <v>4</v>
      </c>
      <c r="B29" s="32">
        <f>+(B25*0.04)+B28</f>
        <v>92800</v>
      </c>
      <c r="C29" s="32">
        <f aca="true" t="shared" si="18" ref="C29:U29">+(C25*0.04)+C28</f>
        <v>75400</v>
      </c>
      <c r="D29" s="32">
        <f t="shared" si="18"/>
        <v>63800</v>
      </c>
      <c r="E29" s="32">
        <f t="shared" si="18"/>
        <v>58000</v>
      </c>
      <c r="F29" s="32">
        <f t="shared" si="18"/>
        <v>46400</v>
      </c>
      <c r="G29" s="32">
        <f t="shared" si="18"/>
        <v>35960</v>
      </c>
      <c r="H29" s="32">
        <f t="shared" si="18"/>
        <v>29580</v>
      </c>
      <c r="I29" s="32">
        <f t="shared" si="18"/>
        <v>26100</v>
      </c>
      <c r="J29" s="32">
        <f t="shared" si="18"/>
        <v>19720</v>
      </c>
      <c r="K29" s="32">
        <f t="shared" si="18"/>
        <v>19720</v>
      </c>
      <c r="L29" s="32">
        <f t="shared" si="18"/>
        <v>16240</v>
      </c>
      <c r="M29" s="32">
        <f t="shared" si="18"/>
        <v>15660</v>
      </c>
      <c r="N29" s="32">
        <f t="shared" si="18"/>
        <v>15080</v>
      </c>
      <c r="O29" s="32">
        <f t="shared" si="18"/>
        <v>14500</v>
      </c>
      <c r="P29" s="32">
        <f t="shared" si="18"/>
        <v>13340</v>
      </c>
      <c r="Q29" s="32">
        <f t="shared" si="18"/>
        <v>12180</v>
      </c>
      <c r="R29" s="32">
        <f t="shared" si="18"/>
        <v>11136</v>
      </c>
      <c r="S29" s="32">
        <f t="shared" si="18"/>
        <v>10440</v>
      </c>
      <c r="T29" s="32">
        <f t="shared" si="18"/>
        <v>9860</v>
      </c>
      <c r="U29" s="32">
        <f t="shared" si="18"/>
        <v>9280</v>
      </c>
    </row>
    <row r="30" spans="1:21" ht="30" customHeight="1">
      <c r="A30" s="31">
        <v>5</v>
      </c>
      <c r="B30" s="32">
        <f>+(B25*0.04)+B29</f>
        <v>96000</v>
      </c>
      <c r="C30" s="32">
        <f aca="true" t="shared" si="19" ref="C30:U30">+(C25*0.04)+C29</f>
        <v>78000</v>
      </c>
      <c r="D30" s="32">
        <f t="shared" si="19"/>
        <v>66000</v>
      </c>
      <c r="E30" s="32">
        <f t="shared" si="19"/>
        <v>60000</v>
      </c>
      <c r="F30" s="32">
        <f t="shared" si="19"/>
        <v>48000</v>
      </c>
      <c r="G30" s="32">
        <f t="shared" si="19"/>
        <v>37200</v>
      </c>
      <c r="H30" s="32">
        <f t="shared" si="19"/>
        <v>30600</v>
      </c>
      <c r="I30" s="32">
        <f t="shared" si="19"/>
        <v>27000</v>
      </c>
      <c r="J30" s="32">
        <f t="shared" si="19"/>
        <v>20400</v>
      </c>
      <c r="K30" s="32">
        <f t="shared" si="19"/>
        <v>20400</v>
      </c>
      <c r="L30" s="32">
        <f t="shared" si="19"/>
        <v>16800</v>
      </c>
      <c r="M30" s="32">
        <f t="shared" si="19"/>
        <v>16200</v>
      </c>
      <c r="N30" s="32">
        <f t="shared" si="19"/>
        <v>15600</v>
      </c>
      <c r="O30" s="32">
        <f t="shared" si="19"/>
        <v>15000</v>
      </c>
      <c r="P30" s="32">
        <f t="shared" si="19"/>
        <v>13800</v>
      </c>
      <c r="Q30" s="32">
        <f t="shared" si="19"/>
        <v>12600</v>
      </c>
      <c r="R30" s="32">
        <f t="shared" si="19"/>
        <v>11520</v>
      </c>
      <c r="S30" s="32">
        <f t="shared" si="19"/>
        <v>10800</v>
      </c>
      <c r="T30" s="32">
        <f t="shared" si="19"/>
        <v>10200</v>
      </c>
      <c r="U30" s="32">
        <f t="shared" si="19"/>
        <v>9600</v>
      </c>
    </row>
    <row r="31" spans="1:21" ht="30" customHeight="1">
      <c r="A31" s="31">
        <v>6</v>
      </c>
      <c r="B31" s="32">
        <f>+(B25*0.04)+B30</f>
        <v>99200</v>
      </c>
      <c r="C31" s="32">
        <f aca="true" t="shared" si="20" ref="C31:U31">+(C25*0.04)+C30</f>
        <v>80600</v>
      </c>
      <c r="D31" s="32">
        <f t="shared" si="20"/>
        <v>68200</v>
      </c>
      <c r="E31" s="32">
        <f t="shared" si="20"/>
        <v>62000</v>
      </c>
      <c r="F31" s="32">
        <f t="shared" si="20"/>
        <v>49600</v>
      </c>
      <c r="G31" s="32">
        <f t="shared" si="20"/>
        <v>38440</v>
      </c>
      <c r="H31" s="32">
        <f t="shared" si="20"/>
        <v>31620</v>
      </c>
      <c r="I31" s="32">
        <f t="shared" si="20"/>
        <v>27900</v>
      </c>
      <c r="J31" s="32">
        <f t="shared" si="20"/>
        <v>21080</v>
      </c>
      <c r="K31" s="32">
        <f t="shared" si="20"/>
        <v>21080</v>
      </c>
      <c r="L31" s="32">
        <f t="shared" si="20"/>
        <v>17360</v>
      </c>
      <c r="M31" s="32">
        <f t="shared" si="20"/>
        <v>16740</v>
      </c>
      <c r="N31" s="32">
        <f t="shared" si="20"/>
        <v>16120</v>
      </c>
      <c r="O31" s="32">
        <f t="shared" si="20"/>
        <v>15500</v>
      </c>
      <c r="P31" s="32">
        <f t="shared" si="20"/>
        <v>14260</v>
      </c>
      <c r="Q31" s="32">
        <f t="shared" si="20"/>
        <v>13020</v>
      </c>
      <c r="R31" s="32">
        <f t="shared" si="20"/>
        <v>11904</v>
      </c>
      <c r="S31" s="32">
        <f t="shared" si="20"/>
        <v>11160</v>
      </c>
      <c r="T31" s="32">
        <f t="shared" si="20"/>
        <v>10540</v>
      </c>
      <c r="U31" s="32">
        <f t="shared" si="20"/>
        <v>9920</v>
      </c>
    </row>
    <row r="32" spans="1:21" ht="30" customHeight="1">
      <c r="A32" s="31">
        <v>7</v>
      </c>
      <c r="B32" s="32">
        <f>+(B25*0.04)+B31</f>
        <v>102400</v>
      </c>
      <c r="C32" s="32">
        <f aca="true" t="shared" si="21" ref="C32:U32">+(C25*0.04)+C31</f>
        <v>83200</v>
      </c>
      <c r="D32" s="32">
        <f t="shared" si="21"/>
        <v>70400</v>
      </c>
      <c r="E32" s="32">
        <f t="shared" si="21"/>
        <v>64000</v>
      </c>
      <c r="F32" s="32">
        <f t="shared" si="21"/>
        <v>51200</v>
      </c>
      <c r="G32" s="32">
        <f t="shared" si="21"/>
        <v>39680</v>
      </c>
      <c r="H32" s="32">
        <f t="shared" si="21"/>
        <v>32640</v>
      </c>
      <c r="I32" s="32">
        <f t="shared" si="21"/>
        <v>28800</v>
      </c>
      <c r="J32" s="32">
        <f t="shared" si="21"/>
        <v>21760</v>
      </c>
      <c r="K32" s="32">
        <f t="shared" si="21"/>
        <v>21760</v>
      </c>
      <c r="L32" s="32">
        <f t="shared" si="21"/>
        <v>17920</v>
      </c>
      <c r="M32" s="32">
        <f t="shared" si="21"/>
        <v>17280</v>
      </c>
      <c r="N32" s="32">
        <f t="shared" si="21"/>
        <v>16640</v>
      </c>
      <c r="O32" s="32">
        <f t="shared" si="21"/>
        <v>16000</v>
      </c>
      <c r="P32" s="32">
        <f t="shared" si="21"/>
        <v>14720</v>
      </c>
      <c r="Q32" s="32">
        <f t="shared" si="21"/>
        <v>13440</v>
      </c>
      <c r="R32" s="32">
        <f t="shared" si="21"/>
        <v>12288</v>
      </c>
      <c r="S32" s="32">
        <f t="shared" si="21"/>
        <v>11520</v>
      </c>
      <c r="T32" s="32">
        <f t="shared" si="21"/>
        <v>10880</v>
      </c>
      <c r="U32" s="32">
        <f t="shared" si="21"/>
        <v>10240</v>
      </c>
    </row>
    <row r="33" spans="1:21" ht="30" customHeight="1">
      <c r="A33" s="31">
        <v>8</v>
      </c>
      <c r="B33" s="32">
        <f>+(B25*0.04)+B32</f>
        <v>105600</v>
      </c>
      <c r="C33" s="32">
        <f aca="true" t="shared" si="22" ref="C33:U33">+(C25*0.04)+C32</f>
        <v>85800</v>
      </c>
      <c r="D33" s="32">
        <f t="shared" si="22"/>
        <v>72600</v>
      </c>
      <c r="E33" s="32">
        <f t="shared" si="22"/>
        <v>66000</v>
      </c>
      <c r="F33" s="32">
        <f t="shared" si="22"/>
        <v>52800</v>
      </c>
      <c r="G33" s="32">
        <f t="shared" si="22"/>
        <v>40920</v>
      </c>
      <c r="H33" s="32">
        <f t="shared" si="22"/>
        <v>33660</v>
      </c>
      <c r="I33" s="32">
        <f t="shared" si="22"/>
        <v>29700</v>
      </c>
      <c r="J33" s="32">
        <f t="shared" si="22"/>
        <v>22440</v>
      </c>
      <c r="K33" s="32">
        <f t="shared" si="22"/>
        <v>22440</v>
      </c>
      <c r="L33" s="32">
        <f t="shared" si="22"/>
        <v>18480</v>
      </c>
      <c r="M33" s="32">
        <f t="shared" si="22"/>
        <v>17820</v>
      </c>
      <c r="N33" s="32">
        <f t="shared" si="22"/>
        <v>17160</v>
      </c>
      <c r="O33" s="32">
        <f t="shared" si="22"/>
        <v>16500</v>
      </c>
      <c r="P33" s="32">
        <f t="shared" si="22"/>
        <v>15180</v>
      </c>
      <c r="Q33" s="32">
        <f t="shared" si="22"/>
        <v>13860</v>
      </c>
      <c r="R33" s="32">
        <f t="shared" si="22"/>
        <v>12672</v>
      </c>
      <c r="S33" s="32">
        <f t="shared" si="22"/>
        <v>11880</v>
      </c>
      <c r="T33" s="32">
        <f t="shared" si="22"/>
        <v>11220</v>
      </c>
      <c r="U33" s="32">
        <f t="shared" si="22"/>
        <v>10560</v>
      </c>
    </row>
    <row r="34" spans="1:21" ht="30" customHeight="1">
      <c r="A34" s="31">
        <v>9</v>
      </c>
      <c r="B34" s="32">
        <f>+(B25*0.04)+B33</f>
        <v>108800</v>
      </c>
      <c r="C34" s="32">
        <f aca="true" t="shared" si="23" ref="C34:U34">+(C25*0.04)+C33</f>
        <v>88400</v>
      </c>
      <c r="D34" s="32">
        <f t="shared" si="23"/>
        <v>74800</v>
      </c>
      <c r="E34" s="32">
        <f t="shared" si="23"/>
        <v>68000</v>
      </c>
      <c r="F34" s="32">
        <f t="shared" si="23"/>
        <v>54400</v>
      </c>
      <c r="G34" s="32">
        <f t="shared" si="23"/>
        <v>42160</v>
      </c>
      <c r="H34" s="32">
        <f t="shared" si="23"/>
        <v>34680</v>
      </c>
      <c r="I34" s="32">
        <f t="shared" si="23"/>
        <v>30600</v>
      </c>
      <c r="J34" s="32">
        <f t="shared" si="23"/>
        <v>23120</v>
      </c>
      <c r="K34" s="32">
        <f t="shared" si="23"/>
        <v>23120</v>
      </c>
      <c r="L34" s="32">
        <f t="shared" si="23"/>
        <v>19040</v>
      </c>
      <c r="M34" s="32">
        <f t="shared" si="23"/>
        <v>18360</v>
      </c>
      <c r="N34" s="32">
        <f t="shared" si="23"/>
        <v>17680</v>
      </c>
      <c r="O34" s="32">
        <f t="shared" si="23"/>
        <v>17000</v>
      </c>
      <c r="P34" s="32">
        <f t="shared" si="23"/>
        <v>15640</v>
      </c>
      <c r="Q34" s="32">
        <f t="shared" si="23"/>
        <v>14280</v>
      </c>
      <c r="R34" s="32">
        <f t="shared" si="23"/>
        <v>13056</v>
      </c>
      <c r="S34" s="32">
        <f t="shared" si="23"/>
        <v>12240</v>
      </c>
      <c r="T34" s="32">
        <f t="shared" si="23"/>
        <v>11560</v>
      </c>
      <c r="U34" s="32">
        <f t="shared" si="23"/>
        <v>10880</v>
      </c>
    </row>
    <row r="35" spans="1:21" ht="30" customHeight="1">
      <c r="A35" s="31">
        <v>10</v>
      </c>
      <c r="B35" s="32">
        <f>+(B25*0.04)+B34</f>
        <v>112000</v>
      </c>
      <c r="C35" s="32">
        <f aca="true" t="shared" si="24" ref="C35:U35">+(C25*0.04)+C34</f>
        <v>91000</v>
      </c>
      <c r="D35" s="32">
        <f t="shared" si="24"/>
        <v>77000</v>
      </c>
      <c r="E35" s="32">
        <f t="shared" si="24"/>
        <v>70000</v>
      </c>
      <c r="F35" s="32">
        <f t="shared" si="24"/>
        <v>56000</v>
      </c>
      <c r="G35" s="32">
        <f t="shared" si="24"/>
        <v>43400</v>
      </c>
      <c r="H35" s="32">
        <f t="shared" si="24"/>
        <v>35700</v>
      </c>
      <c r="I35" s="32">
        <f t="shared" si="24"/>
        <v>31500</v>
      </c>
      <c r="J35" s="32">
        <f t="shared" si="24"/>
        <v>23800</v>
      </c>
      <c r="K35" s="32">
        <f t="shared" si="24"/>
        <v>23800</v>
      </c>
      <c r="L35" s="32">
        <f t="shared" si="24"/>
        <v>19600</v>
      </c>
      <c r="M35" s="32">
        <f t="shared" si="24"/>
        <v>18900</v>
      </c>
      <c r="N35" s="32">
        <f t="shared" si="24"/>
        <v>18200</v>
      </c>
      <c r="O35" s="32">
        <f t="shared" si="24"/>
        <v>17500</v>
      </c>
      <c r="P35" s="32">
        <f t="shared" si="24"/>
        <v>16100</v>
      </c>
      <c r="Q35" s="32">
        <f t="shared" si="24"/>
        <v>14700</v>
      </c>
      <c r="R35" s="32">
        <f t="shared" si="24"/>
        <v>13440</v>
      </c>
      <c r="S35" s="32">
        <f t="shared" si="24"/>
        <v>12600</v>
      </c>
      <c r="T35" s="32">
        <f t="shared" si="24"/>
        <v>11900</v>
      </c>
      <c r="U35" s="32">
        <f t="shared" si="24"/>
        <v>11200</v>
      </c>
    </row>
    <row r="36" spans="1:21" ht="30" customHeight="1">
      <c r="A36" s="31">
        <v>11</v>
      </c>
      <c r="B36" s="32">
        <f>+(B25*0.04)+B35</f>
        <v>115200</v>
      </c>
      <c r="C36" s="32">
        <f aca="true" t="shared" si="25" ref="C36:U36">+(C25*0.04)+C35</f>
        <v>93600</v>
      </c>
      <c r="D36" s="32">
        <f t="shared" si="25"/>
        <v>79200</v>
      </c>
      <c r="E36" s="32">
        <f t="shared" si="25"/>
        <v>72000</v>
      </c>
      <c r="F36" s="32">
        <f t="shared" si="25"/>
        <v>57600</v>
      </c>
      <c r="G36" s="32">
        <f t="shared" si="25"/>
        <v>44640</v>
      </c>
      <c r="H36" s="32">
        <f t="shared" si="25"/>
        <v>36720</v>
      </c>
      <c r="I36" s="32">
        <f t="shared" si="25"/>
        <v>32400</v>
      </c>
      <c r="J36" s="32">
        <f t="shared" si="25"/>
        <v>24480</v>
      </c>
      <c r="K36" s="32">
        <f t="shared" si="25"/>
        <v>24480</v>
      </c>
      <c r="L36" s="32">
        <f t="shared" si="25"/>
        <v>20160</v>
      </c>
      <c r="M36" s="32">
        <f t="shared" si="25"/>
        <v>19440</v>
      </c>
      <c r="N36" s="32">
        <f t="shared" si="25"/>
        <v>18720</v>
      </c>
      <c r="O36" s="32">
        <f t="shared" si="25"/>
        <v>18000</v>
      </c>
      <c r="P36" s="32">
        <f t="shared" si="25"/>
        <v>16560</v>
      </c>
      <c r="Q36" s="32">
        <f t="shared" si="25"/>
        <v>15120</v>
      </c>
      <c r="R36" s="32">
        <f t="shared" si="25"/>
        <v>13824</v>
      </c>
      <c r="S36" s="32">
        <f t="shared" si="25"/>
        <v>12960</v>
      </c>
      <c r="T36" s="32">
        <f t="shared" si="25"/>
        <v>12240</v>
      </c>
      <c r="U36" s="32">
        <f t="shared" si="25"/>
        <v>11520</v>
      </c>
    </row>
    <row r="37" spans="1:21" ht="30" customHeight="1">
      <c r="A37" s="31">
        <v>12</v>
      </c>
      <c r="B37" s="32">
        <f>+(B25*0.04)+B36</f>
        <v>118400</v>
      </c>
      <c r="C37" s="32">
        <f aca="true" t="shared" si="26" ref="C37:U37">+(C25*0.04)+C36</f>
        <v>96200</v>
      </c>
      <c r="D37" s="32">
        <f t="shared" si="26"/>
        <v>81400</v>
      </c>
      <c r="E37" s="32">
        <f t="shared" si="26"/>
        <v>74000</v>
      </c>
      <c r="F37" s="32">
        <f t="shared" si="26"/>
        <v>59200</v>
      </c>
      <c r="G37" s="32">
        <f t="shared" si="26"/>
        <v>45880</v>
      </c>
      <c r="H37" s="32">
        <f t="shared" si="26"/>
        <v>37740</v>
      </c>
      <c r="I37" s="32">
        <f t="shared" si="26"/>
        <v>33300</v>
      </c>
      <c r="J37" s="32">
        <f t="shared" si="26"/>
        <v>25160</v>
      </c>
      <c r="K37" s="32">
        <f t="shared" si="26"/>
        <v>25160</v>
      </c>
      <c r="L37" s="32">
        <f t="shared" si="26"/>
        <v>20720</v>
      </c>
      <c r="M37" s="32">
        <f t="shared" si="26"/>
        <v>19980</v>
      </c>
      <c r="N37" s="32">
        <f t="shared" si="26"/>
        <v>19240</v>
      </c>
      <c r="O37" s="32">
        <f t="shared" si="26"/>
        <v>18500</v>
      </c>
      <c r="P37" s="32">
        <f t="shared" si="26"/>
        <v>17020</v>
      </c>
      <c r="Q37" s="32">
        <f t="shared" si="26"/>
        <v>15540</v>
      </c>
      <c r="R37" s="32">
        <f t="shared" si="26"/>
        <v>14208</v>
      </c>
      <c r="S37" s="32">
        <f t="shared" si="26"/>
        <v>13320</v>
      </c>
      <c r="T37" s="32">
        <f t="shared" si="26"/>
        <v>12580</v>
      </c>
      <c r="U37" s="32">
        <f t="shared" si="26"/>
        <v>11840</v>
      </c>
    </row>
    <row r="38" spans="1:21" ht="30" customHeight="1">
      <c r="A38" s="31">
        <v>13</v>
      </c>
      <c r="B38" s="32">
        <f>+(B25*0.04)+B37</f>
        <v>121600</v>
      </c>
      <c r="C38" s="32">
        <f aca="true" t="shared" si="27" ref="C38:U38">+(C25*0.04)+C37</f>
        <v>98800</v>
      </c>
      <c r="D38" s="32">
        <f t="shared" si="27"/>
        <v>83600</v>
      </c>
      <c r="E38" s="32">
        <f t="shared" si="27"/>
        <v>76000</v>
      </c>
      <c r="F38" s="32">
        <f t="shared" si="27"/>
        <v>60800</v>
      </c>
      <c r="G38" s="32">
        <f t="shared" si="27"/>
        <v>47120</v>
      </c>
      <c r="H38" s="32">
        <f t="shared" si="27"/>
        <v>38760</v>
      </c>
      <c r="I38" s="32">
        <f t="shared" si="27"/>
        <v>34200</v>
      </c>
      <c r="J38" s="32">
        <f t="shared" si="27"/>
        <v>25840</v>
      </c>
      <c r="K38" s="32">
        <f t="shared" si="27"/>
        <v>25840</v>
      </c>
      <c r="L38" s="32">
        <f t="shared" si="27"/>
        <v>21280</v>
      </c>
      <c r="M38" s="32">
        <f t="shared" si="27"/>
        <v>20520</v>
      </c>
      <c r="N38" s="32">
        <f t="shared" si="27"/>
        <v>19760</v>
      </c>
      <c r="O38" s="32">
        <f t="shared" si="27"/>
        <v>19000</v>
      </c>
      <c r="P38" s="32">
        <f t="shared" si="27"/>
        <v>17480</v>
      </c>
      <c r="Q38" s="32">
        <f t="shared" si="27"/>
        <v>15960</v>
      </c>
      <c r="R38" s="32">
        <f t="shared" si="27"/>
        <v>14592</v>
      </c>
      <c r="S38" s="32">
        <f t="shared" si="27"/>
        <v>13680</v>
      </c>
      <c r="T38" s="32">
        <f t="shared" si="27"/>
        <v>12920</v>
      </c>
      <c r="U38" s="32">
        <f t="shared" si="27"/>
        <v>12160</v>
      </c>
    </row>
    <row r="39" spans="1:21" ht="30" customHeight="1">
      <c r="A39" s="31">
        <v>14</v>
      </c>
      <c r="B39" s="32">
        <f>+(B25*0.04)+B38</f>
        <v>124800</v>
      </c>
      <c r="C39" s="32">
        <f aca="true" t="shared" si="28" ref="C39:U39">+(C25*0.04)+C38</f>
        <v>101400</v>
      </c>
      <c r="D39" s="32">
        <f t="shared" si="28"/>
        <v>85800</v>
      </c>
      <c r="E39" s="32">
        <f t="shared" si="28"/>
        <v>78000</v>
      </c>
      <c r="F39" s="32">
        <f t="shared" si="28"/>
        <v>62400</v>
      </c>
      <c r="G39" s="32">
        <f t="shared" si="28"/>
        <v>48360</v>
      </c>
      <c r="H39" s="32">
        <f t="shared" si="28"/>
        <v>39780</v>
      </c>
      <c r="I39" s="32">
        <f t="shared" si="28"/>
        <v>35100</v>
      </c>
      <c r="J39" s="32">
        <f t="shared" si="28"/>
        <v>26520</v>
      </c>
      <c r="K39" s="32">
        <f t="shared" si="28"/>
        <v>26520</v>
      </c>
      <c r="L39" s="32">
        <f t="shared" si="28"/>
        <v>21840</v>
      </c>
      <c r="M39" s="32">
        <f t="shared" si="28"/>
        <v>21060</v>
      </c>
      <c r="N39" s="32">
        <f t="shared" si="28"/>
        <v>20280</v>
      </c>
      <c r="O39" s="32">
        <f t="shared" si="28"/>
        <v>19500</v>
      </c>
      <c r="P39" s="32">
        <f t="shared" si="28"/>
        <v>17940</v>
      </c>
      <c r="Q39" s="32">
        <f t="shared" si="28"/>
        <v>16380</v>
      </c>
      <c r="R39" s="32">
        <f t="shared" si="28"/>
        <v>14976</v>
      </c>
      <c r="S39" s="32">
        <f t="shared" si="28"/>
        <v>14040</v>
      </c>
      <c r="T39" s="32">
        <f t="shared" si="28"/>
        <v>13260</v>
      </c>
      <c r="U39" s="32">
        <f t="shared" si="28"/>
        <v>12480</v>
      </c>
    </row>
    <row r="40" spans="1:21" ht="30" customHeight="1">
      <c r="A40" s="31">
        <v>15</v>
      </c>
      <c r="B40" s="32">
        <f>+(B25*0.04)+B39</f>
        <v>128000</v>
      </c>
      <c r="C40" s="32">
        <f aca="true" t="shared" si="29" ref="C40:U40">+(C25*0.04)+C39</f>
        <v>104000</v>
      </c>
      <c r="D40" s="32">
        <f t="shared" si="29"/>
        <v>88000</v>
      </c>
      <c r="E40" s="32">
        <f t="shared" si="29"/>
        <v>80000</v>
      </c>
      <c r="F40" s="32">
        <f t="shared" si="29"/>
        <v>64000</v>
      </c>
      <c r="G40" s="32">
        <f t="shared" si="29"/>
        <v>49600</v>
      </c>
      <c r="H40" s="32">
        <f t="shared" si="29"/>
        <v>40800</v>
      </c>
      <c r="I40" s="32">
        <f t="shared" si="29"/>
        <v>36000</v>
      </c>
      <c r="J40" s="32">
        <f t="shared" si="29"/>
        <v>27200</v>
      </c>
      <c r="K40" s="32">
        <f t="shared" si="29"/>
        <v>27200</v>
      </c>
      <c r="L40" s="32">
        <f t="shared" si="29"/>
        <v>22400</v>
      </c>
      <c r="M40" s="32">
        <f t="shared" si="29"/>
        <v>21600</v>
      </c>
      <c r="N40" s="32">
        <f t="shared" si="29"/>
        <v>20800</v>
      </c>
      <c r="O40" s="32">
        <f t="shared" si="29"/>
        <v>20000</v>
      </c>
      <c r="P40" s="32">
        <f t="shared" si="29"/>
        <v>18400</v>
      </c>
      <c r="Q40" s="32">
        <f t="shared" si="29"/>
        <v>16800</v>
      </c>
      <c r="R40" s="32">
        <f t="shared" si="29"/>
        <v>15360</v>
      </c>
      <c r="S40" s="32">
        <f t="shared" si="29"/>
        <v>14400</v>
      </c>
      <c r="T40" s="32">
        <f t="shared" si="29"/>
        <v>13600</v>
      </c>
      <c r="U40" s="32">
        <f t="shared" si="29"/>
        <v>12800</v>
      </c>
    </row>
    <row r="41" spans="1:21" ht="12.7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2.7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20.25">
      <c r="A43" s="38" t="s">
        <v>82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2:21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2:21" ht="12.75">
      <c r="B45" s="40" t="s">
        <v>31</v>
      </c>
      <c r="C45" s="40" t="s">
        <v>32</v>
      </c>
      <c r="D45" s="40" t="s">
        <v>33</v>
      </c>
      <c r="E45" s="40" t="s">
        <v>34</v>
      </c>
      <c r="F45" s="40" t="s">
        <v>35</v>
      </c>
      <c r="G45" s="40" t="s">
        <v>36</v>
      </c>
      <c r="H45" s="40" t="s">
        <v>37</v>
      </c>
      <c r="I45" s="40" t="s">
        <v>38</v>
      </c>
      <c r="J45" s="40" t="s">
        <v>39</v>
      </c>
      <c r="K45" s="40" t="s">
        <v>40</v>
      </c>
      <c r="L45" s="40" t="s">
        <v>41</v>
      </c>
      <c r="M45" s="40" t="s">
        <v>42</v>
      </c>
      <c r="N45" s="40" t="s">
        <v>43</v>
      </c>
      <c r="O45" s="40" t="s">
        <v>44</v>
      </c>
      <c r="P45" s="40" t="s">
        <v>45</v>
      </c>
      <c r="Q45" s="40" t="s">
        <v>46</v>
      </c>
      <c r="R45" s="40" t="s">
        <v>47</v>
      </c>
      <c r="S45" s="40" t="s">
        <v>48</v>
      </c>
      <c r="T45" s="40" t="s">
        <v>49</v>
      </c>
      <c r="U45" s="40" t="s">
        <v>50</v>
      </c>
    </row>
    <row r="46" spans="1:21" ht="38.25">
      <c r="A46" s="29" t="s">
        <v>51</v>
      </c>
      <c r="B46" s="28">
        <v>100000</v>
      </c>
      <c r="C46" s="28">
        <v>85000</v>
      </c>
      <c r="D46" s="28">
        <v>70000</v>
      </c>
      <c r="E46" s="28">
        <v>60000</v>
      </c>
      <c r="F46" s="28">
        <v>45000</v>
      </c>
      <c r="G46" s="28">
        <v>35000</v>
      </c>
      <c r="H46" s="28">
        <v>29000</v>
      </c>
      <c r="I46" s="28">
        <v>22500</v>
      </c>
      <c r="J46" s="28">
        <v>18500</v>
      </c>
      <c r="K46" s="28">
        <v>15500</v>
      </c>
      <c r="L46" s="28">
        <v>14400</v>
      </c>
      <c r="M46" s="28">
        <v>13600</v>
      </c>
      <c r="N46" s="28">
        <v>13000</v>
      </c>
      <c r="O46" s="28">
        <v>10500</v>
      </c>
      <c r="P46" s="28">
        <v>9600</v>
      </c>
      <c r="Q46" s="28">
        <v>9000</v>
      </c>
      <c r="R46" s="28">
        <v>0</v>
      </c>
      <c r="S46" s="28">
        <v>0</v>
      </c>
      <c r="T46" s="28">
        <v>0</v>
      </c>
      <c r="U46" s="28">
        <v>0</v>
      </c>
    </row>
    <row r="47" spans="1:21" ht="30" customHeight="1">
      <c r="A47" s="31">
        <v>1</v>
      </c>
      <c r="B47" s="32">
        <f aca="true" t="shared" si="30" ref="B47:Q47">+B46+(B46*0.05)</f>
        <v>105000</v>
      </c>
      <c r="C47" s="32">
        <f t="shared" si="30"/>
        <v>89250</v>
      </c>
      <c r="D47" s="32">
        <f t="shared" si="30"/>
        <v>73500</v>
      </c>
      <c r="E47" s="32">
        <f t="shared" si="30"/>
        <v>63000</v>
      </c>
      <c r="F47" s="32">
        <f t="shared" si="30"/>
        <v>47250</v>
      </c>
      <c r="G47" s="32">
        <f t="shared" si="30"/>
        <v>36750</v>
      </c>
      <c r="H47" s="32">
        <f t="shared" si="30"/>
        <v>30450</v>
      </c>
      <c r="I47" s="32">
        <f t="shared" si="30"/>
        <v>23625</v>
      </c>
      <c r="J47" s="32">
        <f t="shared" si="30"/>
        <v>19425</v>
      </c>
      <c r="K47" s="32">
        <f t="shared" si="30"/>
        <v>16275</v>
      </c>
      <c r="L47" s="32">
        <f t="shared" si="30"/>
        <v>15120</v>
      </c>
      <c r="M47" s="32">
        <f t="shared" si="30"/>
        <v>14280</v>
      </c>
      <c r="N47" s="32">
        <f t="shared" si="30"/>
        <v>13650</v>
      </c>
      <c r="O47" s="32">
        <f t="shared" si="30"/>
        <v>11025</v>
      </c>
      <c r="P47" s="32">
        <f t="shared" si="30"/>
        <v>10080</v>
      </c>
      <c r="Q47" s="32">
        <f t="shared" si="30"/>
        <v>9450</v>
      </c>
      <c r="R47" s="32">
        <f>+R46+(R46*0.05)</f>
        <v>0</v>
      </c>
      <c r="S47" s="32">
        <f>+S46+(S46*0.05)</f>
        <v>0</v>
      </c>
      <c r="T47" s="32">
        <f>+T46+(T46*0.05)</f>
        <v>0</v>
      </c>
      <c r="U47" s="32">
        <f>+U46+(U46*0.05)</f>
        <v>0</v>
      </c>
    </row>
    <row r="48" spans="1:21" ht="30" customHeight="1">
      <c r="A48" s="31">
        <v>2</v>
      </c>
      <c r="B48" s="32">
        <f aca="true" t="shared" si="31" ref="B48:Q48">+(B46*0.05)+B47</f>
        <v>110000</v>
      </c>
      <c r="C48" s="32">
        <f t="shared" si="31"/>
        <v>93500</v>
      </c>
      <c r="D48" s="32">
        <f t="shared" si="31"/>
        <v>77000</v>
      </c>
      <c r="E48" s="32">
        <f t="shared" si="31"/>
        <v>66000</v>
      </c>
      <c r="F48" s="32">
        <f t="shared" si="31"/>
        <v>49500</v>
      </c>
      <c r="G48" s="32">
        <f t="shared" si="31"/>
        <v>38500</v>
      </c>
      <c r="H48" s="32">
        <f t="shared" si="31"/>
        <v>31900</v>
      </c>
      <c r="I48" s="32">
        <f t="shared" si="31"/>
        <v>24750</v>
      </c>
      <c r="J48" s="32">
        <f t="shared" si="31"/>
        <v>20350</v>
      </c>
      <c r="K48" s="32">
        <f t="shared" si="31"/>
        <v>17050</v>
      </c>
      <c r="L48" s="32">
        <f t="shared" si="31"/>
        <v>15840</v>
      </c>
      <c r="M48" s="32">
        <f t="shared" si="31"/>
        <v>14960</v>
      </c>
      <c r="N48" s="32">
        <f t="shared" si="31"/>
        <v>14300</v>
      </c>
      <c r="O48" s="32">
        <f t="shared" si="31"/>
        <v>11550</v>
      </c>
      <c r="P48" s="32">
        <f t="shared" si="31"/>
        <v>10560</v>
      </c>
      <c r="Q48" s="32">
        <f t="shared" si="31"/>
        <v>9900</v>
      </c>
      <c r="R48" s="32">
        <f>+(R46*0.05)+R47</f>
        <v>0</v>
      </c>
      <c r="S48" s="32">
        <f>+(S46*0.05)+S47</f>
        <v>0</v>
      </c>
      <c r="T48" s="32">
        <f>+(T46*0.05)+T47</f>
        <v>0</v>
      </c>
      <c r="U48" s="32">
        <f>+(U46*0.05)+U47</f>
        <v>0</v>
      </c>
    </row>
    <row r="49" spans="1:21" ht="30" customHeight="1">
      <c r="A49" s="31">
        <v>3</v>
      </c>
      <c r="B49" s="32">
        <f aca="true" t="shared" si="32" ref="B49:Q49">+(B46*0.05)+B48</f>
        <v>115000</v>
      </c>
      <c r="C49" s="32">
        <f t="shared" si="32"/>
        <v>97750</v>
      </c>
      <c r="D49" s="32">
        <f t="shared" si="32"/>
        <v>80500</v>
      </c>
      <c r="E49" s="32">
        <f t="shared" si="32"/>
        <v>69000</v>
      </c>
      <c r="F49" s="32">
        <f t="shared" si="32"/>
        <v>51750</v>
      </c>
      <c r="G49" s="32">
        <f t="shared" si="32"/>
        <v>40250</v>
      </c>
      <c r="H49" s="32">
        <f t="shared" si="32"/>
        <v>33350</v>
      </c>
      <c r="I49" s="32">
        <f t="shared" si="32"/>
        <v>25875</v>
      </c>
      <c r="J49" s="32">
        <f t="shared" si="32"/>
        <v>21275</v>
      </c>
      <c r="K49" s="32">
        <f t="shared" si="32"/>
        <v>17825</v>
      </c>
      <c r="L49" s="32">
        <f t="shared" si="32"/>
        <v>16560</v>
      </c>
      <c r="M49" s="32">
        <f t="shared" si="32"/>
        <v>15640</v>
      </c>
      <c r="N49" s="32">
        <f t="shared" si="32"/>
        <v>14950</v>
      </c>
      <c r="O49" s="32">
        <f t="shared" si="32"/>
        <v>12075</v>
      </c>
      <c r="P49" s="32">
        <f t="shared" si="32"/>
        <v>11040</v>
      </c>
      <c r="Q49" s="32">
        <f t="shared" si="32"/>
        <v>10350</v>
      </c>
      <c r="R49" s="32">
        <f aca="true" t="shared" si="33" ref="R49:R61">+(R47*0.05)+R48</f>
        <v>0</v>
      </c>
      <c r="S49" s="32">
        <f aca="true" t="shared" si="34" ref="S49:S61">+(S47*0.05)+S48</f>
        <v>0</v>
      </c>
      <c r="T49" s="32">
        <f aca="true" t="shared" si="35" ref="T49:T61">+(T47*0.05)+T48</f>
        <v>0</v>
      </c>
      <c r="U49" s="32">
        <f aca="true" t="shared" si="36" ref="U49:U61">+(U47*0.05)+U48</f>
        <v>0</v>
      </c>
    </row>
    <row r="50" spans="1:21" ht="30" customHeight="1">
      <c r="A50" s="31">
        <v>4</v>
      </c>
      <c r="B50" s="32">
        <f aca="true" t="shared" si="37" ref="B50:Q50">+(B46*0.05)+B49</f>
        <v>120000</v>
      </c>
      <c r="C50" s="32">
        <f t="shared" si="37"/>
        <v>102000</v>
      </c>
      <c r="D50" s="32">
        <f t="shared" si="37"/>
        <v>84000</v>
      </c>
      <c r="E50" s="32">
        <f t="shared" si="37"/>
        <v>72000</v>
      </c>
      <c r="F50" s="32">
        <f t="shared" si="37"/>
        <v>54000</v>
      </c>
      <c r="G50" s="32">
        <f t="shared" si="37"/>
        <v>42000</v>
      </c>
      <c r="H50" s="32">
        <f t="shared" si="37"/>
        <v>34800</v>
      </c>
      <c r="I50" s="32">
        <f t="shared" si="37"/>
        <v>27000</v>
      </c>
      <c r="J50" s="32">
        <f t="shared" si="37"/>
        <v>22200</v>
      </c>
      <c r="K50" s="32">
        <f t="shared" si="37"/>
        <v>18600</v>
      </c>
      <c r="L50" s="32">
        <f t="shared" si="37"/>
        <v>17280</v>
      </c>
      <c r="M50" s="32">
        <f t="shared" si="37"/>
        <v>16320</v>
      </c>
      <c r="N50" s="32">
        <f t="shared" si="37"/>
        <v>15600</v>
      </c>
      <c r="O50" s="32">
        <f t="shared" si="37"/>
        <v>12600</v>
      </c>
      <c r="P50" s="32">
        <f t="shared" si="37"/>
        <v>11520</v>
      </c>
      <c r="Q50" s="32">
        <f t="shared" si="37"/>
        <v>10800</v>
      </c>
      <c r="R50" s="32">
        <f t="shared" si="33"/>
        <v>0</v>
      </c>
      <c r="S50" s="32">
        <f t="shared" si="34"/>
        <v>0</v>
      </c>
      <c r="T50" s="32">
        <f t="shared" si="35"/>
        <v>0</v>
      </c>
      <c r="U50" s="32">
        <f t="shared" si="36"/>
        <v>0</v>
      </c>
    </row>
    <row r="51" spans="1:21" ht="30" customHeight="1">
      <c r="A51" s="31">
        <v>5</v>
      </c>
      <c r="B51" s="32">
        <f aca="true" t="shared" si="38" ref="B51:Q51">+(B46*0.05)+B50</f>
        <v>125000</v>
      </c>
      <c r="C51" s="32">
        <f t="shared" si="38"/>
        <v>106250</v>
      </c>
      <c r="D51" s="32">
        <f t="shared" si="38"/>
        <v>87500</v>
      </c>
      <c r="E51" s="32">
        <f t="shared" si="38"/>
        <v>75000</v>
      </c>
      <c r="F51" s="32">
        <f t="shared" si="38"/>
        <v>56250</v>
      </c>
      <c r="G51" s="32">
        <f t="shared" si="38"/>
        <v>43750</v>
      </c>
      <c r="H51" s="32">
        <f t="shared" si="38"/>
        <v>36250</v>
      </c>
      <c r="I51" s="32">
        <f t="shared" si="38"/>
        <v>28125</v>
      </c>
      <c r="J51" s="32">
        <f t="shared" si="38"/>
        <v>23125</v>
      </c>
      <c r="K51" s="32">
        <f t="shared" si="38"/>
        <v>19375</v>
      </c>
      <c r="L51" s="32">
        <f t="shared" si="38"/>
        <v>18000</v>
      </c>
      <c r="M51" s="32">
        <f t="shared" si="38"/>
        <v>17000</v>
      </c>
      <c r="N51" s="32">
        <f t="shared" si="38"/>
        <v>16250</v>
      </c>
      <c r="O51" s="32">
        <f t="shared" si="38"/>
        <v>13125</v>
      </c>
      <c r="P51" s="32">
        <f t="shared" si="38"/>
        <v>12000</v>
      </c>
      <c r="Q51" s="32">
        <f t="shared" si="38"/>
        <v>11250</v>
      </c>
      <c r="R51" s="32">
        <f t="shared" si="33"/>
        <v>0</v>
      </c>
      <c r="S51" s="32">
        <f t="shared" si="34"/>
        <v>0</v>
      </c>
      <c r="T51" s="32">
        <f t="shared" si="35"/>
        <v>0</v>
      </c>
      <c r="U51" s="32">
        <f t="shared" si="36"/>
        <v>0</v>
      </c>
    </row>
    <row r="52" spans="1:21" ht="30" customHeight="1">
      <c r="A52" s="31">
        <v>6</v>
      </c>
      <c r="B52" s="32">
        <f aca="true" t="shared" si="39" ref="B52:Q52">+(B46*0.05)+B51</f>
        <v>130000</v>
      </c>
      <c r="C52" s="32">
        <f t="shared" si="39"/>
        <v>110500</v>
      </c>
      <c r="D52" s="32">
        <f t="shared" si="39"/>
        <v>91000</v>
      </c>
      <c r="E52" s="32">
        <f t="shared" si="39"/>
        <v>78000</v>
      </c>
      <c r="F52" s="32">
        <f t="shared" si="39"/>
        <v>58500</v>
      </c>
      <c r="G52" s="32">
        <f t="shared" si="39"/>
        <v>45500</v>
      </c>
      <c r="H52" s="32">
        <f t="shared" si="39"/>
        <v>37700</v>
      </c>
      <c r="I52" s="32">
        <f t="shared" si="39"/>
        <v>29250</v>
      </c>
      <c r="J52" s="32">
        <f t="shared" si="39"/>
        <v>24050</v>
      </c>
      <c r="K52" s="49">
        <f t="shared" si="39"/>
        <v>20150</v>
      </c>
      <c r="L52" s="32">
        <f t="shared" si="39"/>
        <v>18720</v>
      </c>
      <c r="M52" s="32">
        <f t="shared" si="39"/>
        <v>17680</v>
      </c>
      <c r="N52" s="32">
        <f t="shared" si="39"/>
        <v>16900</v>
      </c>
      <c r="O52" s="32">
        <f t="shared" si="39"/>
        <v>13650</v>
      </c>
      <c r="P52" s="32">
        <f t="shared" si="39"/>
        <v>12480</v>
      </c>
      <c r="Q52" s="32">
        <f t="shared" si="39"/>
        <v>11700</v>
      </c>
      <c r="R52" s="32">
        <f t="shared" si="33"/>
        <v>0</v>
      </c>
      <c r="S52" s="32">
        <f t="shared" si="34"/>
        <v>0</v>
      </c>
      <c r="T52" s="32">
        <f t="shared" si="35"/>
        <v>0</v>
      </c>
      <c r="U52" s="32">
        <f t="shared" si="36"/>
        <v>0</v>
      </c>
    </row>
    <row r="53" spans="1:21" ht="30" customHeight="1">
      <c r="A53" s="31">
        <v>7</v>
      </c>
      <c r="B53" s="32">
        <f aca="true" t="shared" si="40" ref="B53:Q53">+(B46*0.05)+B52</f>
        <v>135000</v>
      </c>
      <c r="C53" s="32">
        <f t="shared" si="40"/>
        <v>114750</v>
      </c>
      <c r="D53" s="32">
        <f t="shared" si="40"/>
        <v>94500</v>
      </c>
      <c r="E53" s="32">
        <f t="shared" si="40"/>
        <v>81000</v>
      </c>
      <c r="F53" s="32">
        <f t="shared" si="40"/>
        <v>60750</v>
      </c>
      <c r="G53" s="32">
        <f t="shared" si="40"/>
        <v>47250</v>
      </c>
      <c r="H53" s="32">
        <f t="shared" si="40"/>
        <v>39150</v>
      </c>
      <c r="I53" s="32">
        <f t="shared" si="40"/>
        <v>30375</v>
      </c>
      <c r="J53" s="32">
        <f t="shared" si="40"/>
        <v>24975</v>
      </c>
      <c r="K53" s="32">
        <f t="shared" si="40"/>
        <v>20925</v>
      </c>
      <c r="L53" s="32">
        <f t="shared" si="40"/>
        <v>19440</v>
      </c>
      <c r="M53" s="32">
        <f t="shared" si="40"/>
        <v>18360</v>
      </c>
      <c r="N53" s="32">
        <f t="shared" si="40"/>
        <v>17550</v>
      </c>
      <c r="O53" s="32">
        <f t="shared" si="40"/>
        <v>14175</v>
      </c>
      <c r="P53" s="32">
        <f t="shared" si="40"/>
        <v>12960</v>
      </c>
      <c r="Q53" s="32">
        <f t="shared" si="40"/>
        <v>12150</v>
      </c>
      <c r="R53" s="32">
        <f t="shared" si="33"/>
        <v>0</v>
      </c>
      <c r="S53" s="32">
        <f t="shared" si="34"/>
        <v>0</v>
      </c>
      <c r="T53" s="32">
        <f t="shared" si="35"/>
        <v>0</v>
      </c>
      <c r="U53" s="32">
        <f t="shared" si="36"/>
        <v>0</v>
      </c>
    </row>
    <row r="54" spans="1:21" ht="30" customHeight="1">
      <c r="A54" s="31">
        <v>8</v>
      </c>
      <c r="B54" s="32">
        <f aca="true" t="shared" si="41" ref="B54:Q54">+(B46*0.05)+B53</f>
        <v>140000</v>
      </c>
      <c r="C54" s="32">
        <f t="shared" si="41"/>
        <v>119000</v>
      </c>
      <c r="D54" s="32">
        <f t="shared" si="41"/>
        <v>98000</v>
      </c>
      <c r="E54" s="32">
        <f t="shared" si="41"/>
        <v>84000</v>
      </c>
      <c r="F54" s="32">
        <f t="shared" si="41"/>
        <v>63000</v>
      </c>
      <c r="G54" s="32">
        <f t="shared" si="41"/>
        <v>49000</v>
      </c>
      <c r="H54" s="32">
        <f t="shared" si="41"/>
        <v>40600</v>
      </c>
      <c r="I54" s="32">
        <f t="shared" si="41"/>
        <v>31500</v>
      </c>
      <c r="J54" s="32">
        <f t="shared" si="41"/>
        <v>25900</v>
      </c>
      <c r="K54" s="32">
        <f t="shared" si="41"/>
        <v>21700</v>
      </c>
      <c r="L54" s="32">
        <f t="shared" si="41"/>
        <v>20160</v>
      </c>
      <c r="M54" s="32">
        <f t="shared" si="41"/>
        <v>19040</v>
      </c>
      <c r="N54" s="32">
        <f t="shared" si="41"/>
        <v>18200</v>
      </c>
      <c r="O54" s="32">
        <f t="shared" si="41"/>
        <v>14700</v>
      </c>
      <c r="P54" s="32">
        <f t="shared" si="41"/>
        <v>13440</v>
      </c>
      <c r="Q54" s="32">
        <f t="shared" si="41"/>
        <v>12600</v>
      </c>
      <c r="R54" s="32">
        <f t="shared" si="33"/>
        <v>0</v>
      </c>
      <c r="S54" s="32">
        <f t="shared" si="34"/>
        <v>0</v>
      </c>
      <c r="T54" s="32">
        <f t="shared" si="35"/>
        <v>0</v>
      </c>
      <c r="U54" s="32">
        <f t="shared" si="36"/>
        <v>0</v>
      </c>
    </row>
    <row r="55" spans="1:21" ht="30" customHeight="1">
      <c r="A55" s="31">
        <v>9</v>
      </c>
      <c r="B55" s="32">
        <f aca="true" t="shared" si="42" ref="B55:Q55">+(B46*0.05)+B54</f>
        <v>145000</v>
      </c>
      <c r="C55" s="32">
        <f t="shared" si="42"/>
        <v>123250</v>
      </c>
      <c r="D55" s="32">
        <f t="shared" si="42"/>
        <v>101500</v>
      </c>
      <c r="E55" s="32">
        <f t="shared" si="42"/>
        <v>87000</v>
      </c>
      <c r="F55" s="32">
        <f t="shared" si="42"/>
        <v>65250</v>
      </c>
      <c r="G55" s="32">
        <f t="shared" si="42"/>
        <v>50750</v>
      </c>
      <c r="H55" s="32">
        <f t="shared" si="42"/>
        <v>42050</v>
      </c>
      <c r="I55" s="32">
        <f t="shared" si="42"/>
        <v>32625</v>
      </c>
      <c r="J55" s="32">
        <f t="shared" si="42"/>
        <v>26825</v>
      </c>
      <c r="K55" s="32">
        <f t="shared" si="42"/>
        <v>22475</v>
      </c>
      <c r="L55" s="32">
        <f t="shared" si="42"/>
        <v>20880</v>
      </c>
      <c r="M55" s="32">
        <f t="shared" si="42"/>
        <v>19720</v>
      </c>
      <c r="N55" s="32">
        <f t="shared" si="42"/>
        <v>18850</v>
      </c>
      <c r="O55" s="32">
        <f t="shared" si="42"/>
        <v>15225</v>
      </c>
      <c r="P55" s="32">
        <f t="shared" si="42"/>
        <v>13920</v>
      </c>
      <c r="Q55" s="32">
        <f t="shared" si="42"/>
        <v>13050</v>
      </c>
      <c r="R55" s="32">
        <f t="shared" si="33"/>
        <v>0</v>
      </c>
      <c r="S55" s="32">
        <f t="shared" si="34"/>
        <v>0</v>
      </c>
      <c r="T55" s="32">
        <f t="shared" si="35"/>
        <v>0</v>
      </c>
      <c r="U55" s="32">
        <f t="shared" si="36"/>
        <v>0</v>
      </c>
    </row>
    <row r="56" spans="1:21" ht="30" customHeight="1">
      <c r="A56" s="31">
        <v>10</v>
      </c>
      <c r="B56" s="32">
        <f aca="true" t="shared" si="43" ref="B56:Q56">+(B46*0.05)+B55</f>
        <v>150000</v>
      </c>
      <c r="C56" s="32">
        <f t="shared" si="43"/>
        <v>127500</v>
      </c>
      <c r="D56" s="32">
        <f t="shared" si="43"/>
        <v>105000</v>
      </c>
      <c r="E56" s="32">
        <f t="shared" si="43"/>
        <v>90000</v>
      </c>
      <c r="F56" s="32">
        <f t="shared" si="43"/>
        <v>67500</v>
      </c>
      <c r="G56" s="32">
        <f t="shared" si="43"/>
        <v>52500</v>
      </c>
      <c r="H56" s="32">
        <f t="shared" si="43"/>
        <v>43500</v>
      </c>
      <c r="I56" s="32">
        <f t="shared" si="43"/>
        <v>33750</v>
      </c>
      <c r="J56" s="32">
        <f t="shared" si="43"/>
        <v>27750</v>
      </c>
      <c r="K56" s="32">
        <f t="shared" si="43"/>
        <v>23250</v>
      </c>
      <c r="L56" s="32">
        <f t="shared" si="43"/>
        <v>21600</v>
      </c>
      <c r="M56" s="32">
        <f t="shared" si="43"/>
        <v>20400</v>
      </c>
      <c r="N56" s="32">
        <f t="shared" si="43"/>
        <v>19500</v>
      </c>
      <c r="O56" s="32">
        <f t="shared" si="43"/>
        <v>15750</v>
      </c>
      <c r="P56" s="49">
        <f t="shared" si="43"/>
        <v>14400</v>
      </c>
      <c r="Q56" s="32">
        <f t="shared" si="43"/>
        <v>13500</v>
      </c>
      <c r="R56" s="32">
        <f t="shared" si="33"/>
        <v>0</v>
      </c>
      <c r="S56" s="32">
        <f t="shared" si="34"/>
        <v>0</v>
      </c>
      <c r="T56" s="32">
        <f t="shared" si="35"/>
        <v>0</v>
      </c>
      <c r="U56" s="32">
        <f t="shared" si="36"/>
        <v>0</v>
      </c>
    </row>
    <row r="57" spans="1:21" ht="30" customHeight="1">
      <c r="A57" s="31">
        <v>11</v>
      </c>
      <c r="B57" s="32">
        <f aca="true" t="shared" si="44" ref="B57:Q57">+(B46*0.05)+B56</f>
        <v>155000</v>
      </c>
      <c r="C57" s="32">
        <f t="shared" si="44"/>
        <v>131750</v>
      </c>
      <c r="D57" s="32">
        <f t="shared" si="44"/>
        <v>108500</v>
      </c>
      <c r="E57" s="32">
        <f t="shared" si="44"/>
        <v>93000</v>
      </c>
      <c r="F57" s="32">
        <f t="shared" si="44"/>
        <v>69750</v>
      </c>
      <c r="G57" s="32">
        <f t="shared" si="44"/>
        <v>54250</v>
      </c>
      <c r="H57" s="32">
        <f t="shared" si="44"/>
        <v>44950</v>
      </c>
      <c r="I57" s="32">
        <f t="shared" si="44"/>
        <v>34875</v>
      </c>
      <c r="J57" s="32">
        <f t="shared" si="44"/>
        <v>28675</v>
      </c>
      <c r="K57" s="32">
        <f t="shared" si="44"/>
        <v>24025</v>
      </c>
      <c r="L57" s="32">
        <f t="shared" si="44"/>
        <v>22320</v>
      </c>
      <c r="M57" s="32">
        <f t="shared" si="44"/>
        <v>21080</v>
      </c>
      <c r="N57" s="49">
        <f t="shared" si="44"/>
        <v>20150</v>
      </c>
      <c r="O57" s="32">
        <f t="shared" si="44"/>
        <v>16275</v>
      </c>
      <c r="P57" s="32">
        <f t="shared" si="44"/>
        <v>14880</v>
      </c>
      <c r="Q57" s="32">
        <f t="shared" si="44"/>
        <v>13950</v>
      </c>
      <c r="R57" s="32">
        <f t="shared" si="33"/>
        <v>0</v>
      </c>
      <c r="S57" s="32">
        <f t="shared" si="34"/>
        <v>0</v>
      </c>
      <c r="T57" s="32">
        <f t="shared" si="35"/>
        <v>0</v>
      </c>
      <c r="U57" s="32">
        <f t="shared" si="36"/>
        <v>0</v>
      </c>
    </row>
    <row r="58" spans="1:21" ht="30" customHeight="1">
      <c r="A58" s="31">
        <v>12</v>
      </c>
      <c r="B58" s="32">
        <f aca="true" t="shared" si="45" ref="B58:Q58">+(B46*0.05)+B57</f>
        <v>160000</v>
      </c>
      <c r="C58" s="32">
        <f t="shared" si="45"/>
        <v>136000</v>
      </c>
      <c r="D58" s="32">
        <f t="shared" si="45"/>
        <v>112000</v>
      </c>
      <c r="E58" s="32">
        <f t="shared" si="45"/>
        <v>96000</v>
      </c>
      <c r="F58" s="32">
        <f t="shared" si="45"/>
        <v>72000</v>
      </c>
      <c r="G58" s="32">
        <f t="shared" si="45"/>
        <v>56000</v>
      </c>
      <c r="H58" s="32">
        <f t="shared" si="45"/>
        <v>46400</v>
      </c>
      <c r="I58" s="32">
        <f t="shared" si="45"/>
        <v>36000</v>
      </c>
      <c r="J58" s="32">
        <f t="shared" si="45"/>
        <v>29600</v>
      </c>
      <c r="K58" s="32">
        <f t="shared" si="45"/>
        <v>24800</v>
      </c>
      <c r="L58" s="32">
        <f t="shared" si="45"/>
        <v>23040</v>
      </c>
      <c r="M58" s="32">
        <f t="shared" si="45"/>
        <v>21760</v>
      </c>
      <c r="N58" s="32">
        <f t="shared" si="45"/>
        <v>20800</v>
      </c>
      <c r="O58" s="32">
        <f t="shared" si="45"/>
        <v>16800</v>
      </c>
      <c r="P58" s="32">
        <f t="shared" si="45"/>
        <v>15360</v>
      </c>
      <c r="Q58" s="49">
        <f t="shared" si="45"/>
        <v>14400</v>
      </c>
      <c r="R58" s="32">
        <f t="shared" si="33"/>
        <v>0</v>
      </c>
      <c r="S58" s="32">
        <f t="shared" si="34"/>
        <v>0</v>
      </c>
      <c r="T58" s="32">
        <f t="shared" si="35"/>
        <v>0</v>
      </c>
      <c r="U58" s="32">
        <f t="shared" si="36"/>
        <v>0</v>
      </c>
    </row>
    <row r="59" spans="1:21" ht="30" customHeight="1">
      <c r="A59" s="31">
        <v>13</v>
      </c>
      <c r="B59" s="32">
        <f aca="true" t="shared" si="46" ref="B59:Q59">+(B46*0.05)+B58</f>
        <v>165000</v>
      </c>
      <c r="C59" s="32">
        <f t="shared" si="46"/>
        <v>140250</v>
      </c>
      <c r="D59" s="32">
        <f t="shared" si="46"/>
        <v>115500</v>
      </c>
      <c r="E59" s="32">
        <f t="shared" si="46"/>
        <v>99000</v>
      </c>
      <c r="F59" s="32">
        <f t="shared" si="46"/>
        <v>74250</v>
      </c>
      <c r="G59" s="32">
        <f t="shared" si="46"/>
        <v>57750</v>
      </c>
      <c r="H59" s="32">
        <f t="shared" si="46"/>
        <v>47850</v>
      </c>
      <c r="I59" s="32">
        <f t="shared" si="46"/>
        <v>37125</v>
      </c>
      <c r="J59" s="32">
        <f t="shared" si="46"/>
        <v>30525</v>
      </c>
      <c r="K59" s="32">
        <f t="shared" si="46"/>
        <v>25575</v>
      </c>
      <c r="L59" s="32">
        <f t="shared" si="46"/>
        <v>23760</v>
      </c>
      <c r="M59" s="32">
        <f t="shared" si="46"/>
        <v>22440</v>
      </c>
      <c r="N59" s="32">
        <f t="shared" si="46"/>
        <v>21450</v>
      </c>
      <c r="O59" s="32">
        <f t="shared" si="46"/>
        <v>17325</v>
      </c>
      <c r="P59" s="32">
        <f t="shared" si="46"/>
        <v>15840</v>
      </c>
      <c r="Q59" s="32">
        <f t="shared" si="46"/>
        <v>14850</v>
      </c>
      <c r="R59" s="32">
        <f t="shared" si="33"/>
        <v>0</v>
      </c>
      <c r="S59" s="32">
        <f t="shared" si="34"/>
        <v>0</v>
      </c>
      <c r="T59" s="32">
        <f t="shared" si="35"/>
        <v>0</v>
      </c>
      <c r="U59" s="32">
        <f t="shared" si="36"/>
        <v>0</v>
      </c>
    </row>
    <row r="60" spans="1:21" ht="30" customHeight="1">
      <c r="A60" s="31">
        <v>14</v>
      </c>
      <c r="B60" s="32">
        <f aca="true" t="shared" si="47" ref="B60:Q60">+(B46*0.05)+B59</f>
        <v>170000</v>
      </c>
      <c r="C60" s="32">
        <f t="shared" si="47"/>
        <v>144500</v>
      </c>
      <c r="D60" s="32">
        <f t="shared" si="47"/>
        <v>119000</v>
      </c>
      <c r="E60" s="32">
        <f t="shared" si="47"/>
        <v>102000</v>
      </c>
      <c r="F60" s="32">
        <f t="shared" si="47"/>
        <v>76500</v>
      </c>
      <c r="G60" s="32">
        <f t="shared" si="47"/>
        <v>59500</v>
      </c>
      <c r="H60" s="32">
        <f t="shared" si="47"/>
        <v>49300</v>
      </c>
      <c r="I60" s="32">
        <f t="shared" si="47"/>
        <v>38250</v>
      </c>
      <c r="J60" s="32">
        <f t="shared" si="47"/>
        <v>31450</v>
      </c>
      <c r="K60" s="32">
        <f t="shared" si="47"/>
        <v>26350</v>
      </c>
      <c r="L60" s="32">
        <f t="shared" si="47"/>
        <v>24480</v>
      </c>
      <c r="M60" s="32">
        <f t="shared" si="47"/>
        <v>23120</v>
      </c>
      <c r="N60" s="32">
        <f t="shared" si="47"/>
        <v>22100</v>
      </c>
      <c r="O60" s="32">
        <f t="shared" si="47"/>
        <v>17850</v>
      </c>
      <c r="P60" s="32">
        <f t="shared" si="47"/>
        <v>16320</v>
      </c>
      <c r="Q60" s="32">
        <f t="shared" si="47"/>
        <v>15300</v>
      </c>
      <c r="R60" s="32">
        <f t="shared" si="33"/>
        <v>0</v>
      </c>
      <c r="S60" s="32">
        <f t="shared" si="34"/>
        <v>0</v>
      </c>
      <c r="T60" s="32">
        <f t="shared" si="35"/>
        <v>0</v>
      </c>
      <c r="U60" s="32">
        <f t="shared" si="36"/>
        <v>0</v>
      </c>
    </row>
    <row r="61" spans="1:21" ht="30" customHeight="1">
      <c r="A61" s="31">
        <v>15</v>
      </c>
      <c r="B61" s="32">
        <f aca="true" t="shared" si="48" ref="B61:Q61">+(B46*0.05)+B60</f>
        <v>175000</v>
      </c>
      <c r="C61" s="32">
        <f t="shared" si="48"/>
        <v>148750</v>
      </c>
      <c r="D61" s="32">
        <f t="shared" si="48"/>
        <v>122500</v>
      </c>
      <c r="E61" s="32">
        <f t="shared" si="48"/>
        <v>105000</v>
      </c>
      <c r="F61" s="32">
        <f t="shared" si="48"/>
        <v>78750</v>
      </c>
      <c r="G61" s="32">
        <f t="shared" si="48"/>
        <v>61250</v>
      </c>
      <c r="H61" s="32">
        <f t="shared" si="48"/>
        <v>50750</v>
      </c>
      <c r="I61" s="32">
        <f t="shared" si="48"/>
        <v>39375</v>
      </c>
      <c r="J61" s="32">
        <f t="shared" si="48"/>
        <v>32375</v>
      </c>
      <c r="K61" s="32">
        <f t="shared" si="48"/>
        <v>27125</v>
      </c>
      <c r="L61" s="32">
        <f t="shared" si="48"/>
        <v>25200</v>
      </c>
      <c r="M61" s="32">
        <f t="shared" si="48"/>
        <v>23800</v>
      </c>
      <c r="N61" s="32">
        <f t="shared" si="48"/>
        <v>22750</v>
      </c>
      <c r="O61" s="32">
        <f t="shared" si="48"/>
        <v>18375</v>
      </c>
      <c r="P61" s="32">
        <f t="shared" si="48"/>
        <v>16800</v>
      </c>
      <c r="Q61" s="32">
        <f t="shared" si="48"/>
        <v>15750</v>
      </c>
      <c r="R61" s="32">
        <f t="shared" si="33"/>
        <v>0</v>
      </c>
      <c r="S61" s="32">
        <f t="shared" si="34"/>
        <v>0</v>
      </c>
      <c r="T61" s="32">
        <f t="shared" si="35"/>
        <v>0</v>
      </c>
      <c r="U61" s="32">
        <f t="shared" si="36"/>
        <v>0</v>
      </c>
    </row>
  </sheetData>
  <sheetProtection/>
  <printOptions horizontalCentered="1"/>
  <pageMargins left="0" right="0" top="0.5" bottom="0.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0.421875" style="50" customWidth="1"/>
    <col min="2" max="2" width="8.140625" style="50" bestFit="1" customWidth="1"/>
    <col min="3" max="3" width="6.8515625" style="50" bestFit="1" customWidth="1"/>
    <col min="4" max="4" width="8.140625" style="50" bestFit="1" customWidth="1"/>
    <col min="5" max="5" width="6.8515625" style="50" bestFit="1" customWidth="1"/>
    <col min="6" max="6" width="8.140625" style="50" bestFit="1" customWidth="1"/>
    <col min="7" max="7" width="6.00390625" style="50" bestFit="1" customWidth="1"/>
    <col min="8" max="8" width="8.140625" style="50" bestFit="1" customWidth="1"/>
    <col min="9" max="9" width="6.00390625" style="50" bestFit="1" customWidth="1"/>
    <col min="10" max="10" width="8.140625" style="50" bestFit="1" customWidth="1"/>
    <col min="11" max="11" width="6.00390625" style="50" bestFit="1" customWidth="1"/>
    <col min="12" max="12" width="8.140625" style="50" bestFit="1" customWidth="1"/>
    <col min="13" max="13" width="6.00390625" style="50" bestFit="1" customWidth="1"/>
    <col min="14" max="14" width="6.8515625" style="50" bestFit="1" customWidth="1"/>
    <col min="15" max="15" width="6.00390625" style="50" bestFit="1" customWidth="1"/>
    <col min="16" max="16" width="6.8515625" style="50" bestFit="1" customWidth="1"/>
    <col min="17" max="17" width="6.00390625" style="50" bestFit="1" customWidth="1"/>
    <col min="18" max="18" width="6.8515625" style="50" bestFit="1" customWidth="1"/>
    <col min="19" max="19" width="6.00390625" style="50" bestFit="1" customWidth="1"/>
    <col min="20" max="20" width="7.57421875" style="50" bestFit="1" customWidth="1"/>
    <col min="21" max="21" width="6.00390625" style="50" bestFit="1" customWidth="1"/>
    <col min="22" max="22" width="7.57421875" style="50" bestFit="1" customWidth="1"/>
    <col min="23" max="23" width="6.00390625" style="50" bestFit="1" customWidth="1"/>
    <col min="24" max="24" width="7.57421875" style="50" bestFit="1" customWidth="1"/>
    <col min="25" max="25" width="6.00390625" style="50" bestFit="1" customWidth="1"/>
    <col min="26" max="26" width="7.57421875" style="50" bestFit="1" customWidth="1"/>
    <col min="27" max="27" width="6.00390625" style="50" bestFit="1" customWidth="1"/>
    <col min="28" max="28" width="10.28125" style="50" bestFit="1" customWidth="1"/>
    <col min="29" max="29" width="9.28125" style="50" bestFit="1" customWidth="1"/>
    <col min="30" max="30" width="7.57421875" style="50" bestFit="1" customWidth="1"/>
    <col min="31" max="31" width="6.00390625" style="50" bestFit="1" customWidth="1"/>
    <col min="32" max="32" width="7.57421875" style="50" bestFit="1" customWidth="1"/>
    <col min="33" max="33" width="6.00390625" style="50" bestFit="1" customWidth="1"/>
    <col min="34" max="16384" width="9.140625" style="50" customWidth="1"/>
  </cols>
  <sheetData>
    <row r="1" spans="1:33" ht="21" thickBot="1">
      <c r="A1" s="92" t="s">
        <v>131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ht="13.5" thickBot="1">
      <c r="A2" s="141" t="s">
        <v>172</v>
      </c>
      <c r="B2" s="283">
        <v>100000</v>
      </c>
      <c r="C2" s="283"/>
      <c r="D2" s="284">
        <v>85000</v>
      </c>
      <c r="E2" s="284"/>
      <c r="F2" s="285">
        <v>70000</v>
      </c>
      <c r="G2" s="285"/>
      <c r="H2" s="286">
        <v>60000</v>
      </c>
      <c r="I2" s="286"/>
      <c r="J2" s="287">
        <v>45000</v>
      </c>
      <c r="K2" s="287"/>
      <c r="L2" s="288">
        <v>35000</v>
      </c>
      <c r="M2" s="288"/>
      <c r="N2" s="293">
        <v>29000</v>
      </c>
      <c r="O2" s="293"/>
      <c r="P2" s="294">
        <v>22500</v>
      </c>
      <c r="Q2" s="294"/>
      <c r="R2" s="295">
        <v>18500</v>
      </c>
      <c r="S2" s="295"/>
      <c r="T2" s="296">
        <v>15500</v>
      </c>
      <c r="U2" s="296"/>
      <c r="V2" s="297">
        <v>14400</v>
      </c>
      <c r="W2" s="297"/>
      <c r="X2" s="298">
        <v>13600</v>
      </c>
      <c r="Y2" s="298"/>
      <c r="Z2" s="289">
        <v>13000</v>
      </c>
      <c r="AA2" s="289"/>
      <c r="AB2" s="290">
        <v>10500</v>
      </c>
      <c r="AC2" s="290"/>
      <c r="AD2" s="291">
        <v>9600</v>
      </c>
      <c r="AE2" s="291"/>
      <c r="AF2" s="292">
        <v>9000</v>
      </c>
      <c r="AG2" s="292"/>
    </row>
    <row r="3" spans="2:33" ht="12.75">
      <c r="B3" s="251" t="s">
        <v>31</v>
      </c>
      <c r="C3" s="252"/>
      <c r="D3" s="253" t="s">
        <v>32</v>
      </c>
      <c r="E3" s="254"/>
      <c r="F3" s="255" t="s">
        <v>33</v>
      </c>
      <c r="G3" s="256"/>
      <c r="H3" s="257" t="s">
        <v>34</v>
      </c>
      <c r="I3" s="258"/>
      <c r="J3" s="259" t="s">
        <v>35</v>
      </c>
      <c r="K3" s="260"/>
      <c r="L3" s="261" t="s">
        <v>36</v>
      </c>
      <c r="M3" s="262"/>
      <c r="N3" s="263" t="s">
        <v>37</v>
      </c>
      <c r="O3" s="264"/>
      <c r="P3" s="265" t="s">
        <v>38</v>
      </c>
      <c r="Q3" s="266"/>
      <c r="R3" s="267" t="s">
        <v>39</v>
      </c>
      <c r="S3" s="268"/>
      <c r="T3" s="269" t="s">
        <v>40</v>
      </c>
      <c r="U3" s="270"/>
      <c r="V3" s="271" t="s">
        <v>41</v>
      </c>
      <c r="W3" s="272"/>
      <c r="X3" s="273" t="s">
        <v>42</v>
      </c>
      <c r="Y3" s="274"/>
      <c r="Z3" s="275" t="s">
        <v>43</v>
      </c>
      <c r="AA3" s="276"/>
      <c r="AB3" s="277" t="s">
        <v>44</v>
      </c>
      <c r="AC3" s="278"/>
      <c r="AD3" s="279" t="s">
        <v>45</v>
      </c>
      <c r="AE3" s="280"/>
      <c r="AF3" s="281" t="s">
        <v>46</v>
      </c>
      <c r="AG3" s="282"/>
    </row>
    <row r="4" spans="1:33" ht="29.25" customHeight="1">
      <c r="A4" s="85" t="s">
        <v>51</v>
      </c>
      <c r="B4" s="90">
        <v>175000</v>
      </c>
      <c r="C4" s="90"/>
      <c r="D4" s="89">
        <v>149000</v>
      </c>
      <c r="E4" s="89"/>
      <c r="F4" s="88">
        <v>122000</v>
      </c>
      <c r="G4" s="88"/>
      <c r="H4" s="87">
        <v>105000</v>
      </c>
      <c r="I4" s="86"/>
      <c r="J4" s="120">
        <v>79000</v>
      </c>
      <c r="K4" s="121"/>
      <c r="L4" s="122">
        <v>61000</v>
      </c>
      <c r="M4" s="123"/>
      <c r="N4" s="124">
        <v>51000</v>
      </c>
      <c r="O4" s="125"/>
      <c r="P4" s="126">
        <v>39000</v>
      </c>
      <c r="Q4" s="127"/>
      <c r="R4" s="128">
        <v>32000</v>
      </c>
      <c r="S4" s="129"/>
      <c r="T4" s="130">
        <v>27000</v>
      </c>
      <c r="U4" s="131"/>
      <c r="V4" s="132">
        <v>25000</v>
      </c>
      <c r="W4" s="133"/>
      <c r="X4" s="134">
        <v>24000</v>
      </c>
      <c r="Y4" s="135"/>
      <c r="Z4" s="136">
        <v>23000</v>
      </c>
      <c r="AA4" s="137"/>
      <c r="AB4" s="142">
        <v>18000</v>
      </c>
      <c r="AC4" s="138"/>
      <c r="AD4" s="143">
        <v>17000</v>
      </c>
      <c r="AE4" s="139"/>
      <c r="AF4" s="144">
        <v>15500</v>
      </c>
      <c r="AG4" s="140"/>
    </row>
    <row r="5" spans="1:33" ht="12.75">
      <c r="A5" s="85"/>
      <c r="B5" s="84"/>
      <c r="C5" s="67">
        <f>+B41</f>
        <v>7000</v>
      </c>
      <c r="D5" s="83"/>
      <c r="E5" s="66">
        <f>+D41</f>
        <v>5960</v>
      </c>
      <c r="F5" s="82"/>
      <c r="G5" s="65">
        <f>+F41</f>
        <v>4880</v>
      </c>
      <c r="H5" s="81"/>
      <c r="I5" s="64">
        <f>+H41</f>
        <v>4200</v>
      </c>
      <c r="J5" s="80"/>
      <c r="K5" s="63">
        <f>+J41</f>
        <v>3160</v>
      </c>
      <c r="L5" s="79"/>
      <c r="M5" s="62">
        <f>+L41</f>
        <v>2440</v>
      </c>
      <c r="N5" s="78"/>
      <c r="O5" s="61">
        <f>+N41</f>
        <v>2040</v>
      </c>
      <c r="P5" s="77"/>
      <c r="Q5" s="60">
        <f>+P41</f>
        <v>1560</v>
      </c>
      <c r="R5" s="76"/>
      <c r="S5" s="59">
        <f>+R41</f>
        <v>1280</v>
      </c>
      <c r="T5" s="75"/>
      <c r="U5" s="58">
        <f>+T41</f>
        <v>1080</v>
      </c>
      <c r="V5" s="74"/>
      <c r="W5" s="57">
        <f>+V41</f>
        <v>1000</v>
      </c>
      <c r="X5" s="73"/>
      <c r="Y5" s="56">
        <f>+X41</f>
        <v>960</v>
      </c>
      <c r="Z5" s="72"/>
      <c r="AA5" s="55">
        <f>+Z41</f>
        <v>920</v>
      </c>
      <c r="AB5" s="71"/>
      <c r="AC5" s="54">
        <f>+AB41</f>
        <v>720</v>
      </c>
      <c r="AD5" s="70"/>
      <c r="AE5" s="53">
        <f>+AD41</f>
        <v>680</v>
      </c>
      <c r="AF5" s="69"/>
      <c r="AG5" s="52">
        <f>+AF41</f>
        <v>620</v>
      </c>
    </row>
    <row r="6" spans="1:33" ht="15" customHeight="1">
      <c r="A6" s="68">
        <v>1</v>
      </c>
      <c r="B6" s="67">
        <f>+B4+B41</f>
        <v>182000</v>
      </c>
      <c r="C6" s="67"/>
      <c r="D6" s="66">
        <f>+D4+D41</f>
        <v>154960</v>
      </c>
      <c r="E6" s="66"/>
      <c r="F6" s="65">
        <f>+F4+F41</f>
        <v>126880</v>
      </c>
      <c r="G6" s="65"/>
      <c r="H6" s="64">
        <f>+H4+H41</f>
        <v>109200</v>
      </c>
      <c r="I6" s="64"/>
      <c r="J6" s="63">
        <f>+J4+J41</f>
        <v>82160</v>
      </c>
      <c r="K6" s="63"/>
      <c r="L6" s="62">
        <f>+L4+L41</f>
        <v>63440</v>
      </c>
      <c r="M6" s="62"/>
      <c r="N6" s="61">
        <f>+N4+N41</f>
        <v>53040</v>
      </c>
      <c r="O6" s="61"/>
      <c r="P6" s="60">
        <f>+P4+P41</f>
        <v>40560</v>
      </c>
      <c r="Q6" s="60"/>
      <c r="R6" s="59">
        <f>+R4+R41</f>
        <v>33280</v>
      </c>
      <c r="S6" s="59"/>
      <c r="T6" s="58">
        <f>+T4+T41</f>
        <v>28080</v>
      </c>
      <c r="U6" s="58"/>
      <c r="V6" s="57">
        <f>+V4+V41</f>
        <v>26000</v>
      </c>
      <c r="W6" s="57"/>
      <c r="X6" s="56">
        <f>+X4+X41</f>
        <v>24960</v>
      </c>
      <c r="Y6" s="56"/>
      <c r="Z6" s="55">
        <f>+Z4+Z41</f>
        <v>23920</v>
      </c>
      <c r="AA6" s="55"/>
      <c r="AB6" s="54">
        <f>+AB4+AB41</f>
        <v>18720</v>
      </c>
      <c r="AC6" s="54"/>
      <c r="AD6" s="53">
        <f>+AD4+AD41</f>
        <v>17680</v>
      </c>
      <c r="AE6" s="53"/>
      <c r="AF6" s="52">
        <f>+AF4+AF41</f>
        <v>16120</v>
      </c>
      <c r="AG6" s="52"/>
    </row>
    <row r="7" spans="1:33" ht="15" customHeight="1">
      <c r="A7" s="68"/>
      <c r="B7" s="67"/>
      <c r="C7" s="67">
        <f>+B42</f>
        <v>7280</v>
      </c>
      <c r="D7" s="66"/>
      <c r="E7" s="66">
        <f>+D42</f>
        <v>6200.000000000001</v>
      </c>
      <c r="F7" s="65"/>
      <c r="G7" s="65">
        <f>+F42</f>
        <v>5080</v>
      </c>
      <c r="H7" s="64"/>
      <c r="I7" s="64">
        <f>+H42</f>
        <v>4370</v>
      </c>
      <c r="J7" s="63"/>
      <c r="K7" s="63">
        <f>+J42</f>
        <v>3290</v>
      </c>
      <c r="L7" s="62"/>
      <c r="M7" s="62">
        <f>+L42</f>
        <v>2540</v>
      </c>
      <c r="N7" s="61"/>
      <c r="O7" s="61">
        <f>+N42</f>
        <v>2130</v>
      </c>
      <c r="P7" s="60"/>
      <c r="Q7" s="60">
        <f>+P42</f>
        <v>1630</v>
      </c>
      <c r="R7" s="59"/>
      <c r="S7" s="59">
        <f>+R42</f>
        <v>1340</v>
      </c>
      <c r="T7" s="58"/>
      <c r="U7" s="58">
        <f>+T42</f>
        <v>1130</v>
      </c>
      <c r="V7" s="57"/>
      <c r="W7" s="57">
        <f>+V42</f>
        <v>1040</v>
      </c>
      <c r="X7" s="56"/>
      <c r="Y7" s="56">
        <f>+X42</f>
        <v>1000</v>
      </c>
      <c r="Z7" s="55"/>
      <c r="AA7" s="55">
        <f>+Z42</f>
        <v>960</v>
      </c>
      <c r="AB7" s="54"/>
      <c r="AC7" s="54">
        <f>+AB42</f>
        <v>750</v>
      </c>
      <c r="AD7" s="53"/>
      <c r="AE7" s="53">
        <f>+AD42</f>
        <v>710</v>
      </c>
      <c r="AF7" s="52"/>
      <c r="AG7" s="52">
        <f>+AF42</f>
        <v>650</v>
      </c>
    </row>
    <row r="8" spans="1:33" ht="15" customHeight="1">
      <c r="A8" s="68">
        <v>2</v>
      </c>
      <c r="B8" s="67">
        <f>+B6+B42</f>
        <v>189280</v>
      </c>
      <c r="C8" s="67"/>
      <c r="D8" s="66">
        <f>+D6+D42</f>
        <v>161160</v>
      </c>
      <c r="E8" s="66"/>
      <c r="F8" s="65">
        <f>+F6+F42</f>
        <v>131960</v>
      </c>
      <c r="G8" s="65"/>
      <c r="H8" s="64">
        <f>+H6+H42</f>
        <v>113570</v>
      </c>
      <c r="I8" s="64"/>
      <c r="J8" s="63">
        <f>+J6+J42</f>
        <v>85450</v>
      </c>
      <c r="K8" s="63"/>
      <c r="L8" s="62">
        <f>+L6+L42</f>
        <v>65980</v>
      </c>
      <c r="M8" s="62"/>
      <c r="N8" s="61">
        <f>+N6+N42</f>
        <v>55170</v>
      </c>
      <c r="O8" s="61"/>
      <c r="P8" s="60">
        <f>+P6+P42</f>
        <v>42190</v>
      </c>
      <c r="Q8" s="60"/>
      <c r="R8" s="59">
        <f>+R6+R42</f>
        <v>34620</v>
      </c>
      <c r="S8" s="59"/>
      <c r="T8" s="58">
        <f>+T6+T42</f>
        <v>29210</v>
      </c>
      <c r="U8" s="58"/>
      <c r="V8" s="57">
        <f>+V6+V42</f>
        <v>27040</v>
      </c>
      <c r="W8" s="57"/>
      <c r="X8" s="56">
        <f>+X6+X42</f>
        <v>25960</v>
      </c>
      <c r="Y8" s="56"/>
      <c r="Z8" s="55">
        <f>+Z6+Z42</f>
        <v>24880</v>
      </c>
      <c r="AA8" s="55"/>
      <c r="AB8" s="54">
        <f>+AB6+AB42</f>
        <v>19470</v>
      </c>
      <c r="AC8" s="54"/>
      <c r="AD8" s="53">
        <f>+AD6+AD42</f>
        <v>18390</v>
      </c>
      <c r="AE8" s="53"/>
      <c r="AF8" s="52">
        <f>+AF6+AF42</f>
        <v>16770</v>
      </c>
      <c r="AG8" s="52"/>
    </row>
    <row r="9" spans="1:33" ht="15" customHeight="1">
      <c r="A9" s="68"/>
      <c r="B9" s="67"/>
      <c r="C9" s="67">
        <f>+B43</f>
        <v>7580</v>
      </c>
      <c r="D9" s="66"/>
      <c r="E9" s="66">
        <f>+D43</f>
        <v>6450.000000000001</v>
      </c>
      <c r="F9" s="65"/>
      <c r="G9" s="65">
        <f>+F43</f>
        <v>5280.000000000001</v>
      </c>
      <c r="H9" s="64"/>
      <c r="I9" s="64">
        <f>+H43</f>
        <v>4550</v>
      </c>
      <c r="J9" s="63"/>
      <c r="K9" s="63">
        <f>+J43</f>
        <v>3420</v>
      </c>
      <c r="L9" s="62"/>
      <c r="M9" s="62">
        <f>+L43</f>
        <v>2640</v>
      </c>
      <c r="N9" s="61"/>
      <c r="O9" s="61">
        <f>+N43</f>
        <v>2210</v>
      </c>
      <c r="P9" s="60"/>
      <c r="Q9" s="60">
        <f>+P43</f>
        <v>1690</v>
      </c>
      <c r="R9" s="59"/>
      <c r="S9" s="59">
        <f>+R43</f>
        <v>1390</v>
      </c>
      <c r="T9" s="58"/>
      <c r="U9" s="58">
        <f>+T43</f>
        <v>1170</v>
      </c>
      <c r="V9" s="57"/>
      <c r="W9" s="57">
        <f>+V43</f>
        <v>1090</v>
      </c>
      <c r="X9" s="56"/>
      <c r="Y9" s="56">
        <f>+X43</f>
        <v>1040</v>
      </c>
      <c r="Z9" s="55"/>
      <c r="AA9" s="55">
        <f>+Z43</f>
        <v>1000</v>
      </c>
      <c r="AB9" s="54"/>
      <c r="AC9" s="54">
        <f>+AB43</f>
        <v>780</v>
      </c>
      <c r="AD9" s="53"/>
      <c r="AE9" s="53">
        <f>+AD43</f>
        <v>740</v>
      </c>
      <c r="AF9" s="52"/>
      <c r="AG9" s="52">
        <f>+AF43</f>
        <v>680</v>
      </c>
    </row>
    <row r="10" spans="1:33" ht="15" customHeight="1">
      <c r="A10" s="68">
        <v>3</v>
      </c>
      <c r="B10" s="67">
        <f>+B8+B43</f>
        <v>196860</v>
      </c>
      <c r="C10" s="67"/>
      <c r="D10" s="66">
        <f>+D8+D43</f>
        <v>167610</v>
      </c>
      <c r="E10" s="66"/>
      <c r="F10" s="65">
        <f>+F8+F43</f>
        <v>137240</v>
      </c>
      <c r="G10" s="65"/>
      <c r="H10" s="64">
        <f>+H8+H43</f>
        <v>118120</v>
      </c>
      <c r="I10" s="64"/>
      <c r="J10" s="63">
        <f>+J8+J43</f>
        <v>88870</v>
      </c>
      <c r="K10" s="63"/>
      <c r="L10" s="62">
        <f>+L8+L43</f>
        <v>68620</v>
      </c>
      <c r="M10" s="62"/>
      <c r="N10" s="61">
        <f>+N8+N43</f>
        <v>57380</v>
      </c>
      <c r="O10" s="61"/>
      <c r="P10" s="60">
        <f>+P8+P43</f>
        <v>43880</v>
      </c>
      <c r="Q10" s="60"/>
      <c r="R10" s="59">
        <f>+R8+R43</f>
        <v>36010</v>
      </c>
      <c r="S10" s="59"/>
      <c r="T10" s="58">
        <f>+T8+T43</f>
        <v>30380</v>
      </c>
      <c r="U10" s="58"/>
      <c r="V10" s="57">
        <f>+V8+V43</f>
        <v>28130</v>
      </c>
      <c r="W10" s="57"/>
      <c r="X10" s="56">
        <f>+X8+X43</f>
        <v>27000</v>
      </c>
      <c r="Y10" s="56"/>
      <c r="Z10" s="55">
        <f>+Z8+Z43</f>
        <v>25880</v>
      </c>
      <c r="AA10" s="55"/>
      <c r="AB10" s="54">
        <f>+AB8+AB43</f>
        <v>20250</v>
      </c>
      <c r="AC10" s="54"/>
      <c r="AD10" s="53">
        <f>+AD8+AD43</f>
        <v>19130</v>
      </c>
      <c r="AE10" s="53"/>
      <c r="AF10" s="52">
        <f>+AF8+AF43</f>
        <v>17450</v>
      </c>
      <c r="AG10" s="52"/>
    </row>
    <row r="11" spans="1:33" ht="15" customHeight="1">
      <c r="A11" s="68"/>
      <c r="B11" s="67"/>
      <c r="C11" s="67">
        <f>+B44</f>
        <v>7880.000000000001</v>
      </c>
      <c r="D11" s="66"/>
      <c r="E11" s="66">
        <f>+D44</f>
        <v>6710.000000000001</v>
      </c>
      <c r="F11" s="65"/>
      <c r="G11" s="65">
        <f>+F44</f>
        <v>5490</v>
      </c>
      <c r="H11" s="64"/>
      <c r="I11" s="64">
        <f>+H44</f>
        <v>4730</v>
      </c>
      <c r="J11" s="63"/>
      <c r="K11" s="63">
        <f>+J44</f>
        <v>3560</v>
      </c>
      <c r="L11" s="62"/>
      <c r="M11" s="62">
        <f>+L44</f>
        <v>2750</v>
      </c>
      <c r="N11" s="61"/>
      <c r="O11" s="61">
        <f>+N44</f>
        <v>2300</v>
      </c>
      <c r="P11" s="60"/>
      <c r="Q11" s="60">
        <f>+P44</f>
        <v>1760</v>
      </c>
      <c r="R11" s="59"/>
      <c r="S11" s="59">
        <f>+R44</f>
        <v>1440</v>
      </c>
      <c r="T11" s="58"/>
      <c r="U11" s="58">
        <f>+T44</f>
        <v>1220</v>
      </c>
      <c r="V11" s="57"/>
      <c r="W11" s="57">
        <f>+V44</f>
        <v>1130</v>
      </c>
      <c r="X11" s="56"/>
      <c r="Y11" s="56">
        <f>+X44</f>
        <v>1080</v>
      </c>
      <c r="Z11" s="55"/>
      <c r="AA11" s="55">
        <f>+Z44</f>
        <v>1040</v>
      </c>
      <c r="AB11" s="54"/>
      <c r="AC11" s="54">
        <f>+AB44</f>
        <v>810</v>
      </c>
      <c r="AD11" s="53"/>
      <c r="AE11" s="53">
        <f>+AD44</f>
        <v>770</v>
      </c>
      <c r="AF11" s="52"/>
      <c r="AG11" s="52">
        <f>+AF44</f>
        <v>700</v>
      </c>
    </row>
    <row r="12" spans="1:33" ht="15" customHeight="1">
      <c r="A12" s="68">
        <v>4</v>
      </c>
      <c r="B12" s="67">
        <f>+B10+B44</f>
        <v>204740</v>
      </c>
      <c r="C12" s="67"/>
      <c r="D12" s="66">
        <f>+D10+D44</f>
        <v>174320</v>
      </c>
      <c r="E12" s="66"/>
      <c r="F12" s="65">
        <f>+F10+F44</f>
        <v>142730</v>
      </c>
      <c r="G12" s="65"/>
      <c r="H12" s="64">
        <f>+H10+H44</f>
        <v>122850</v>
      </c>
      <c r="I12" s="64"/>
      <c r="J12" s="63">
        <f>+J10+J44</f>
        <v>92430</v>
      </c>
      <c r="K12" s="63"/>
      <c r="L12" s="62">
        <f>+L10+L44</f>
        <v>71370</v>
      </c>
      <c r="M12" s="62"/>
      <c r="N12" s="61">
        <f>+N10+N44</f>
        <v>59680</v>
      </c>
      <c r="O12" s="61"/>
      <c r="P12" s="60">
        <f>+P10+P44</f>
        <v>45640</v>
      </c>
      <c r="Q12" s="60"/>
      <c r="R12" s="59">
        <f>+R10+R44</f>
        <v>37450</v>
      </c>
      <c r="S12" s="59"/>
      <c r="T12" s="58">
        <f>+T10+T44</f>
        <v>31600</v>
      </c>
      <c r="U12" s="58"/>
      <c r="V12" s="57">
        <f>+V10+V44</f>
        <v>29260</v>
      </c>
      <c r="W12" s="57"/>
      <c r="X12" s="56">
        <f>+X10+X44</f>
        <v>28080</v>
      </c>
      <c r="Y12" s="56"/>
      <c r="Z12" s="55">
        <f>+Z10+Z44</f>
        <v>26920</v>
      </c>
      <c r="AA12" s="55"/>
      <c r="AB12" s="54">
        <f>+AB10+AB44</f>
        <v>21060</v>
      </c>
      <c r="AC12" s="54"/>
      <c r="AD12" s="53">
        <f>+AD10+AD44</f>
        <v>19900</v>
      </c>
      <c r="AE12" s="53"/>
      <c r="AF12" s="52">
        <f>+AF10+AF44</f>
        <v>18150</v>
      </c>
      <c r="AG12" s="52"/>
    </row>
    <row r="13" spans="1:33" ht="15" customHeight="1">
      <c r="A13" s="68"/>
      <c r="B13" s="67"/>
      <c r="C13" s="67">
        <f>+B45</f>
        <v>8190</v>
      </c>
      <c r="D13" s="66"/>
      <c r="E13" s="66">
        <f>+D45</f>
        <v>6980</v>
      </c>
      <c r="F13" s="65"/>
      <c r="G13" s="65">
        <f>+F45</f>
        <v>5710</v>
      </c>
      <c r="H13" s="64"/>
      <c r="I13" s="64">
        <f>+H45</f>
        <v>4920</v>
      </c>
      <c r="J13" s="63"/>
      <c r="K13" s="63">
        <f>+J45</f>
        <v>3700</v>
      </c>
      <c r="L13" s="62"/>
      <c r="M13" s="62">
        <f>+L45</f>
        <v>2860</v>
      </c>
      <c r="N13" s="61"/>
      <c r="O13" s="61">
        <f>+N45</f>
        <v>2390</v>
      </c>
      <c r="P13" s="60"/>
      <c r="Q13" s="60">
        <f>+P45</f>
        <v>1830</v>
      </c>
      <c r="R13" s="59"/>
      <c r="S13" s="59">
        <f>+R45</f>
        <v>1500</v>
      </c>
      <c r="T13" s="58"/>
      <c r="U13" s="58">
        <f>+T45</f>
        <v>1270</v>
      </c>
      <c r="V13" s="57"/>
      <c r="W13" s="57">
        <f>+V45</f>
        <v>1170</v>
      </c>
      <c r="X13" s="56"/>
      <c r="Y13" s="56">
        <f>+X45</f>
        <v>1130</v>
      </c>
      <c r="Z13" s="55"/>
      <c r="AA13" s="55">
        <f>+Z45</f>
        <v>1080</v>
      </c>
      <c r="AB13" s="54"/>
      <c r="AC13" s="54">
        <f>+AB45</f>
        <v>850</v>
      </c>
      <c r="AD13" s="53"/>
      <c r="AE13" s="53">
        <f>+AD45</f>
        <v>800</v>
      </c>
      <c r="AF13" s="52"/>
      <c r="AG13" s="52">
        <f>+AF45</f>
        <v>730</v>
      </c>
    </row>
    <row r="14" spans="1:33" ht="15" customHeight="1">
      <c r="A14" s="68">
        <v>5</v>
      </c>
      <c r="B14" s="67">
        <f>+B12+B45</f>
        <v>212930</v>
      </c>
      <c r="C14" s="67"/>
      <c r="D14" s="66">
        <f>+D12+D45</f>
        <v>181300</v>
      </c>
      <c r="E14" s="66"/>
      <c r="F14" s="65">
        <f>+F12+F45</f>
        <v>148440</v>
      </c>
      <c r="G14" s="65"/>
      <c r="H14" s="64">
        <f>+H12+H45</f>
        <v>127770</v>
      </c>
      <c r="I14" s="64"/>
      <c r="J14" s="63">
        <f>+J12+J45</f>
        <v>96130</v>
      </c>
      <c r="K14" s="63"/>
      <c r="L14" s="62">
        <f>+L12+L45</f>
        <v>74230</v>
      </c>
      <c r="M14" s="62"/>
      <c r="N14" s="61">
        <f>+N12+N45</f>
        <v>62070</v>
      </c>
      <c r="O14" s="61"/>
      <c r="P14" s="60">
        <f>+P12+P45</f>
        <v>47470</v>
      </c>
      <c r="Q14" s="60"/>
      <c r="R14" s="59">
        <f>+R12+R45</f>
        <v>38950</v>
      </c>
      <c r="S14" s="59"/>
      <c r="T14" s="58">
        <f>+T12+T45</f>
        <v>32870</v>
      </c>
      <c r="U14" s="58"/>
      <c r="V14" s="57">
        <f>+V12+V45</f>
        <v>30430</v>
      </c>
      <c r="W14" s="57"/>
      <c r="X14" s="56">
        <f>+X12+X45</f>
        <v>29210</v>
      </c>
      <c r="Y14" s="56"/>
      <c r="Z14" s="55">
        <f>+Z12+Z45</f>
        <v>28000</v>
      </c>
      <c r="AA14" s="55"/>
      <c r="AB14" s="54">
        <f>+AB12+AB45</f>
        <v>21910</v>
      </c>
      <c r="AC14" s="54"/>
      <c r="AD14" s="53">
        <f>+AD12+AD45</f>
        <v>20700</v>
      </c>
      <c r="AE14" s="53"/>
      <c r="AF14" s="52">
        <f>+AF12+AF45</f>
        <v>18880</v>
      </c>
      <c r="AG14" s="52"/>
    </row>
    <row r="15" spans="1:33" ht="15" customHeight="1">
      <c r="A15" s="68"/>
      <c r="B15" s="67"/>
      <c r="C15" s="67">
        <f>+B46</f>
        <v>8520</v>
      </c>
      <c r="D15" s="66"/>
      <c r="E15" s="66">
        <f>+D46</f>
        <v>7260</v>
      </c>
      <c r="F15" s="65"/>
      <c r="G15" s="65">
        <f>+F46</f>
        <v>5940</v>
      </c>
      <c r="H15" s="64"/>
      <c r="I15" s="64">
        <f>+H46</f>
        <v>5120</v>
      </c>
      <c r="J15" s="63"/>
      <c r="K15" s="63">
        <f>+J46</f>
        <v>3850</v>
      </c>
      <c r="L15" s="62"/>
      <c r="M15" s="62">
        <f>+L46</f>
        <v>2970</v>
      </c>
      <c r="N15" s="61"/>
      <c r="O15" s="61">
        <f>+N46</f>
        <v>2490</v>
      </c>
      <c r="P15" s="60"/>
      <c r="Q15" s="60">
        <f>+P46</f>
        <v>1900</v>
      </c>
      <c r="R15" s="59"/>
      <c r="S15" s="59">
        <f>+R46</f>
        <v>1560</v>
      </c>
      <c r="T15" s="58"/>
      <c r="U15" s="58">
        <f>+T46</f>
        <v>1320</v>
      </c>
      <c r="V15" s="57"/>
      <c r="W15" s="57">
        <f>+V46</f>
        <v>1220</v>
      </c>
      <c r="X15" s="56"/>
      <c r="Y15" s="56">
        <f>+X46</f>
        <v>1170</v>
      </c>
      <c r="Z15" s="55"/>
      <c r="AA15" s="55">
        <f>+Z46</f>
        <v>1120</v>
      </c>
      <c r="AB15" s="54"/>
      <c r="AC15" s="54">
        <f>+AB46</f>
        <v>880</v>
      </c>
      <c r="AD15" s="53"/>
      <c r="AE15" s="53">
        <f>+AD46</f>
        <v>830</v>
      </c>
      <c r="AF15" s="52"/>
      <c r="AG15" s="52">
        <f>+AF46</f>
        <v>760</v>
      </c>
    </row>
    <row r="16" spans="1:33" ht="15" customHeight="1">
      <c r="A16" s="68">
        <v>6</v>
      </c>
      <c r="B16" s="67">
        <f>+B14+B46</f>
        <v>221450</v>
      </c>
      <c r="C16" s="67"/>
      <c r="D16" s="66">
        <f>+D14+D46</f>
        <v>188560</v>
      </c>
      <c r="E16" s="66"/>
      <c r="F16" s="65">
        <f>+F14+F46</f>
        <v>154380</v>
      </c>
      <c r="G16" s="65"/>
      <c r="H16" s="64">
        <f>+H14+H46</f>
        <v>132890</v>
      </c>
      <c r="I16" s="64"/>
      <c r="J16" s="63">
        <f>+J14+J46</f>
        <v>99980</v>
      </c>
      <c r="K16" s="63"/>
      <c r="L16" s="62">
        <f>+L14+L46</f>
        <v>77200</v>
      </c>
      <c r="M16" s="62"/>
      <c r="N16" s="61">
        <f>+N14+N46</f>
        <v>64560</v>
      </c>
      <c r="O16" s="61"/>
      <c r="P16" s="60">
        <f>+P14+P46</f>
        <v>49370</v>
      </c>
      <c r="Q16" s="60"/>
      <c r="R16" s="59">
        <f>+R14+R46</f>
        <v>40510</v>
      </c>
      <c r="S16" s="59"/>
      <c r="T16" s="58">
        <f>+T14+T46</f>
        <v>34190</v>
      </c>
      <c r="U16" s="58"/>
      <c r="V16" s="57">
        <f>+V14+V46</f>
        <v>31650</v>
      </c>
      <c r="W16" s="57"/>
      <c r="X16" s="56">
        <f>+X14+X46</f>
        <v>30380</v>
      </c>
      <c r="Y16" s="56"/>
      <c r="Z16" s="55">
        <f>+Z14+Z46</f>
        <v>29120</v>
      </c>
      <c r="AA16" s="55"/>
      <c r="AB16" s="54">
        <f>+AB14+AB46</f>
        <v>22790</v>
      </c>
      <c r="AC16" s="54"/>
      <c r="AD16" s="53">
        <f>+AD14+AD46</f>
        <v>21530</v>
      </c>
      <c r="AE16" s="53"/>
      <c r="AF16" s="52">
        <f>+AF14+AF46</f>
        <v>19640</v>
      </c>
      <c r="AG16" s="52"/>
    </row>
    <row r="17" spans="1:33" ht="15" customHeight="1">
      <c r="A17" s="68"/>
      <c r="B17" s="67"/>
      <c r="C17" s="67">
        <f>+B47</f>
        <v>8860</v>
      </c>
      <c r="D17" s="66"/>
      <c r="E17" s="66">
        <f>+D47</f>
        <v>7550.000000000001</v>
      </c>
      <c r="F17" s="65"/>
      <c r="G17" s="65">
        <f>+F47</f>
        <v>6180</v>
      </c>
      <c r="H17" s="64"/>
      <c r="I17" s="64">
        <f>+H47</f>
        <v>5320</v>
      </c>
      <c r="J17" s="63"/>
      <c r="K17" s="63">
        <f>+J47</f>
        <v>4000</v>
      </c>
      <c r="L17" s="62"/>
      <c r="M17" s="62">
        <f>+L47</f>
        <v>3090</v>
      </c>
      <c r="N17" s="61"/>
      <c r="O17" s="61">
        <f>+N47</f>
        <v>2590</v>
      </c>
      <c r="P17" s="60"/>
      <c r="Q17" s="60">
        <f>+P47</f>
        <v>1980</v>
      </c>
      <c r="R17" s="59"/>
      <c r="S17" s="59">
        <f>+R47</f>
        <v>1620</v>
      </c>
      <c r="T17" s="58"/>
      <c r="U17" s="58">
        <f>+T47</f>
        <v>1370</v>
      </c>
      <c r="V17" s="57"/>
      <c r="W17" s="57">
        <f>+V47</f>
        <v>1270</v>
      </c>
      <c r="X17" s="56"/>
      <c r="Y17" s="56">
        <f>+X47</f>
        <v>1220</v>
      </c>
      <c r="Z17" s="55"/>
      <c r="AA17" s="55">
        <f>+Z47</f>
        <v>1170</v>
      </c>
      <c r="AB17" s="54"/>
      <c r="AC17" s="54">
        <f>+AB47</f>
        <v>920</v>
      </c>
      <c r="AD17" s="53"/>
      <c r="AE17" s="53">
        <f>+AD47</f>
        <v>870</v>
      </c>
      <c r="AF17" s="52"/>
      <c r="AG17" s="52">
        <f>+AF47</f>
        <v>790</v>
      </c>
    </row>
    <row r="18" spans="1:33" ht="15" customHeight="1">
      <c r="A18" s="68">
        <v>7</v>
      </c>
      <c r="B18" s="67">
        <f>+B16+B47</f>
        <v>230310</v>
      </c>
      <c r="C18" s="67"/>
      <c r="D18" s="66">
        <f>+D16+D47</f>
        <v>196110</v>
      </c>
      <c r="E18" s="66"/>
      <c r="F18" s="65">
        <f>+F16+F47</f>
        <v>160560</v>
      </c>
      <c r="G18" s="65"/>
      <c r="H18" s="64">
        <f>+H16+H47</f>
        <v>138210</v>
      </c>
      <c r="I18" s="64"/>
      <c r="J18" s="63">
        <f>+J16+J47</f>
        <v>103980</v>
      </c>
      <c r="K18" s="63"/>
      <c r="L18" s="62">
        <f>+L16+L47</f>
        <v>80290</v>
      </c>
      <c r="M18" s="62"/>
      <c r="N18" s="61">
        <f>+N16+N47</f>
        <v>67150</v>
      </c>
      <c r="O18" s="61"/>
      <c r="P18" s="60">
        <f>+P16+P47</f>
        <v>51350</v>
      </c>
      <c r="Q18" s="60"/>
      <c r="R18" s="59">
        <f>+R16+R47</f>
        <v>42130</v>
      </c>
      <c r="S18" s="59"/>
      <c r="T18" s="58">
        <f>+T16+T47</f>
        <v>35560</v>
      </c>
      <c r="U18" s="58"/>
      <c r="V18" s="57">
        <f>+V16+V47</f>
        <v>32920</v>
      </c>
      <c r="W18" s="57"/>
      <c r="X18" s="56">
        <f>+X16+X47</f>
        <v>31600</v>
      </c>
      <c r="Y18" s="56"/>
      <c r="Z18" s="55">
        <f>+Z16+Z47</f>
        <v>30290</v>
      </c>
      <c r="AA18" s="55"/>
      <c r="AB18" s="54">
        <f>+AB16+AB47</f>
        <v>23710</v>
      </c>
      <c r="AC18" s="54"/>
      <c r="AD18" s="53">
        <f>+AD16+AD47</f>
        <v>22400</v>
      </c>
      <c r="AE18" s="53"/>
      <c r="AF18" s="52">
        <f>+AF16+AF47</f>
        <v>20430</v>
      </c>
      <c r="AG18" s="52"/>
    </row>
    <row r="19" spans="1:33" ht="15" customHeight="1">
      <c r="A19" s="68"/>
      <c r="B19" s="67"/>
      <c r="C19" s="67">
        <f>+B48</f>
        <v>9220</v>
      </c>
      <c r="D19" s="66"/>
      <c r="E19" s="66">
        <f>+D48</f>
        <v>7850.000000000001</v>
      </c>
      <c r="F19" s="65"/>
      <c r="G19" s="65">
        <f>+F48</f>
        <v>6430.000000000001</v>
      </c>
      <c r="H19" s="64"/>
      <c r="I19" s="64">
        <f>+H48</f>
        <v>5530</v>
      </c>
      <c r="J19" s="63"/>
      <c r="K19" s="63">
        <f>+J48</f>
        <v>4160</v>
      </c>
      <c r="L19" s="62"/>
      <c r="M19" s="62">
        <f>+L48</f>
        <v>3220</v>
      </c>
      <c r="N19" s="61"/>
      <c r="O19" s="61">
        <f>+N48</f>
        <v>2690</v>
      </c>
      <c r="P19" s="60"/>
      <c r="Q19" s="60">
        <f>+P48</f>
        <v>2060</v>
      </c>
      <c r="R19" s="59"/>
      <c r="S19" s="59">
        <f>+R48</f>
        <v>1690</v>
      </c>
      <c r="T19" s="58"/>
      <c r="U19" s="58">
        <f>+T48</f>
        <v>1430</v>
      </c>
      <c r="V19" s="57"/>
      <c r="W19" s="57">
        <f>+V48</f>
        <v>1320</v>
      </c>
      <c r="X19" s="56"/>
      <c r="Y19" s="56">
        <f>+X48</f>
        <v>1270</v>
      </c>
      <c r="Z19" s="55"/>
      <c r="AA19" s="55">
        <f>+Z48</f>
        <v>1220</v>
      </c>
      <c r="AB19" s="54"/>
      <c r="AC19" s="54">
        <f>+AB48</f>
        <v>950</v>
      </c>
      <c r="AD19" s="53"/>
      <c r="AE19" s="53">
        <f>+AD48</f>
        <v>900</v>
      </c>
      <c r="AF19" s="52"/>
      <c r="AG19" s="52">
        <f>+AF48</f>
        <v>820</v>
      </c>
    </row>
    <row r="20" spans="1:33" ht="15" customHeight="1">
      <c r="A20" s="68">
        <v>8</v>
      </c>
      <c r="B20" s="67">
        <f>+B18+B48</f>
        <v>239530</v>
      </c>
      <c r="C20" s="67"/>
      <c r="D20" s="66">
        <f>+D18+D48</f>
        <v>203960</v>
      </c>
      <c r="E20" s="66"/>
      <c r="F20" s="65">
        <f>+F18+F48</f>
        <v>166990</v>
      </c>
      <c r="G20" s="65"/>
      <c r="H20" s="64">
        <f>+H18+H48</f>
        <v>143740</v>
      </c>
      <c r="I20" s="64"/>
      <c r="J20" s="63">
        <f>+J18+J48</f>
        <v>108140</v>
      </c>
      <c r="K20" s="63"/>
      <c r="L20" s="62">
        <f>+L18+L48</f>
        <v>83510</v>
      </c>
      <c r="M20" s="62"/>
      <c r="N20" s="61">
        <f>+N18+N48</f>
        <v>69840</v>
      </c>
      <c r="O20" s="61"/>
      <c r="P20" s="60">
        <f>+P18+P48</f>
        <v>53410</v>
      </c>
      <c r="Q20" s="60"/>
      <c r="R20" s="59">
        <f>+R18+R48</f>
        <v>43820</v>
      </c>
      <c r="S20" s="59"/>
      <c r="T20" s="58">
        <f>+T18+T48</f>
        <v>36990</v>
      </c>
      <c r="U20" s="58"/>
      <c r="V20" s="57">
        <f>+V18+V48</f>
        <v>34240</v>
      </c>
      <c r="W20" s="57"/>
      <c r="X20" s="56">
        <f>+X18+X48</f>
        <v>32870</v>
      </c>
      <c r="Y20" s="56"/>
      <c r="Z20" s="55">
        <f>+Z18+Z48</f>
        <v>31510</v>
      </c>
      <c r="AA20" s="55"/>
      <c r="AB20" s="54">
        <f>+AB18+AB48</f>
        <v>24660</v>
      </c>
      <c r="AC20" s="54"/>
      <c r="AD20" s="53">
        <f>+AD18+AD48</f>
        <v>23300</v>
      </c>
      <c r="AE20" s="53"/>
      <c r="AF20" s="52">
        <f>+AF18+AF48</f>
        <v>21250</v>
      </c>
      <c r="AG20" s="52"/>
    </row>
    <row r="21" spans="1:33" ht="15" customHeight="1">
      <c r="A21" s="68"/>
      <c r="B21" s="67"/>
      <c r="C21" s="67">
        <f>+B49</f>
        <v>9590</v>
      </c>
      <c r="D21" s="66"/>
      <c r="E21" s="66">
        <f>+D49</f>
        <v>8160.000000000001</v>
      </c>
      <c r="F21" s="65"/>
      <c r="G21" s="65">
        <f>+F49</f>
        <v>6680</v>
      </c>
      <c r="H21" s="64"/>
      <c r="I21" s="64">
        <f>+H49</f>
        <v>5750</v>
      </c>
      <c r="J21" s="63"/>
      <c r="K21" s="63">
        <f>+J49</f>
        <v>4330</v>
      </c>
      <c r="L21" s="62"/>
      <c r="M21" s="62">
        <f>+L49</f>
        <v>3340</v>
      </c>
      <c r="N21" s="61"/>
      <c r="O21" s="61">
        <f>+N49</f>
        <v>2800</v>
      </c>
      <c r="P21" s="60"/>
      <c r="Q21" s="60">
        <f>+P49</f>
        <v>2140</v>
      </c>
      <c r="R21" s="59"/>
      <c r="S21" s="59">
        <f>+R49</f>
        <v>1760</v>
      </c>
      <c r="T21" s="58"/>
      <c r="U21" s="58">
        <f>+T49</f>
        <v>1480</v>
      </c>
      <c r="V21" s="57"/>
      <c r="W21" s="57">
        <f>+V49</f>
        <v>1370</v>
      </c>
      <c r="X21" s="56"/>
      <c r="Y21" s="56">
        <f>+X49</f>
        <v>1320</v>
      </c>
      <c r="Z21" s="55"/>
      <c r="AA21" s="55">
        <f>+Z49</f>
        <v>1260</v>
      </c>
      <c r="AB21" s="54"/>
      <c r="AC21" s="54">
        <f>+AB49</f>
        <v>990</v>
      </c>
      <c r="AD21" s="53"/>
      <c r="AE21" s="53">
        <f>+AD49</f>
        <v>940</v>
      </c>
      <c r="AF21" s="52"/>
      <c r="AG21" s="52">
        <f>+AF49</f>
        <v>850</v>
      </c>
    </row>
    <row r="22" spans="1:33" ht="15" customHeight="1">
      <c r="A22" s="68">
        <v>9</v>
      </c>
      <c r="B22" s="67">
        <f>+B20+B49</f>
        <v>249120</v>
      </c>
      <c r="C22" s="67"/>
      <c r="D22" s="66">
        <f>+D20+D49</f>
        <v>212120</v>
      </c>
      <c r="E22" s="66"/>
      <c r="F22" s="65">
        <f>+F20+F49</f>
        <v>173670</v>
      </c>
      <c r="G22" s="65"/>
      <c r="H22" s="64">
        <f>+H20+H49</f>
        <v>149490</v>
      </c>
      <c r="I22" s="64"/>
      <c r="J22" s="63">
        <f>+J20+J49</f>
        <v>112470</v>
      </c>
      <c r="K22" s="63"/>
      <c r="L22" s="62">
        <f>+L20+L49</f>
        <v>86850</v>
      </c>
      <c r="M22" s="62"/>
      <c r="N22" s="61">
        <f>+N20+N49</f>
        <v>72640</v>
      </c>
      <c r="O22" s="61"/>
      <c r="P22" s="60">
        <f>+P20+P49</f>
        <v>55550</v>
      </c>
      <c r="Q22" s="60"/>
      <c r="R22" s="59">
        <f>+R20+R49</f>
        <v>45580</v>
      </c>
      <c r="S22" s="59"/>
      <c r="T22" s="58">
        <f>+T20+T49</f>
        <v>38470</v>
      </c>
      <c r="U22" s="58"/>
      <c r="V22" s="57">
        <f>+V20+V49</f>
        <v>35610</v>
      </c>
      <c r="W22" s="57"/>
      <c r="X22" s="56">
        <f>+X20+X49</f>
        <v>34190</v>
      </c>
      <c r="Y22" s="56"/>
      <c r="Z22" s="55">
        <f>+Z20+Z49</f>
        <v>32770</v>
      </c>
      <c r="AA22" s="55"/>
      <c r="AB22" s="54">
        <f>+AB20+AB49</f>
        <v>25650</v>
      </c>
      <c r="AC22" s="54"/>
      <c r="AD22" s="53">
        <f>+AD20+AD49</f>
        <v>24240</v>
      </c>
      <c r="AE22" s="53"/>
      <c r="AF22" s="52">
        <f>+AF20+AF49</f>
        <v>22100</v>
      </c>
      <c r="AG22" s="52"/>
    </row>
    <row r="23" spans="1:33" ht="15" customHeight="1">
      <c r="A23" s="68"/>
      <c r="B23" s="67"/>
      <c r="C23" s="67">
        <f>+B50</f>
        <v>9970.000000000002</v>
      </c>
      <c r="D23" s="66"/>
      <c r="E23" s="66">
        <f>+D50</f>
        <v>8490</v>
      </c>
      <c r="F23" s="65"/>
      <c r="G23" s="65">
        <f>+F50</f>
        <v>6950</v>
      </c>
      <c r="H23" s="64"/>
      <c r="I23" s="64">
        <f>+H50</f>
        <v>5980</v>
      </c>
      <c r="J23" s="63"/>
      <c r="K23" s="63">
        <f>+J50</f>
        <v>4500</v>
      </c>
      <c r="L23" s="62"/>
      <c r="M23" s="62">
        <f>+L50</f>
        <v>3480</v>
      </c>
      <c r="N23" s="61"/>
      <c r="O23" s="61">
        <f>+N50</f>
        <v>2910</v>
      </c>
      <c r="P23" s="60"/>
      <c r="Q23" s="60">
        <f>+P50</f>
        <v>2230</v>
      </c>
      <c r="R23" s="59"/>
      <c r="S23" s="59">
        <f>+R50</f>
        <v>1830</v>
      </c>
      <c r="T23" s="58"/>
      <c r="U23" s="58">
        <f>+T50</f>
        <v>1540</v>
      </c>
      <c r="V23" s="57"/>
      <c r="W23" s="57">
        <f>+V50</f>
        <v>1430</v>
      </c>
      <c r="X23" s="56"/>
      <c r="Y23" s="56">
        <f>+X50</f>
        <v>1370</v>
      </c>
      <c r="Z23" s="55"/>
      <c r="AA23" s="55">
        <f>+Z50</f>
        <v>1320</v>
      </c>
      <c r="AB23" s="54"/>
      <c r="AC23" s="54">
        <f>+AB50</f>
        <v>1030</v>
      </c>
      <c r="AD23" s="53"/>
      <c r="AE23" s="53">
        <f>+AD50</f>
        <v>970</v>
      </c>
      <c r="AF23" s="52"/>
      <c r="AG23" s="52">
        <f>+AF50</f>
        <v>890</v>
      </c>
    </row>
    <row r="24" spans="1:33" ht="15" customHeight="1">
      <c r="A24" s="68">
        <v>10</v>
      </c>
      <c r="B24" s="67">
        <f>+B22+B50</f>
        <v>259090</v>
      </c>
      <c r="C24" s="67"/>
      <c r="D24" s="66">
        <f>+D22+D50</f>
        <v>220610</v>
      </c>
      <c r="E24" s="66"/>
      <c r="F24" s="65">
        <f>+F22+F50</f>
        <v>180620</v>
      </c>
      <c r="G24" s="65"/>
      <c r="H24" s="64">
        <f>+H22+H50</f>
        <v>155470</v>
      </c>
      <c r="I24" s="64"/>
      <c r="J24" s="63">
        <f>+J22+J50</f>
        <v>116970</v>
      </c>
      <c r="K24" s="63"/>
      <c r="L24" s="62">
        <f>+L22+L50</f>
        <v>90330</v>
      </c>
      <c r="M24" s="62"/>
      <c r="N24" s="61">
        <f>+N22+N50</f>
        <v>75550</v>
      </c>
      <c r="O24" s="61"/>
      <c r="P24" s="60">
        <f>+P22+P50</f>
        <v>57780</v>
      </c>
      <c r="Q24" s="60"/>
      <c r="R24" s="59">
        <f>+R22+R50</f>
        <v>47410</v>
      </c>
      <c r="S24" s="59"/>
      <c r="T24" s="58">
        <f>+T22+T50</f>
        <v>40010</v>
      </c>
      <c r="U24" s="58"/>
      <c r="V24" s="57">
        <f>+V22+V50</f>
        <v>37040</v>
      </c>
      <c r="W24" s="57"/>
      <c r="X24" s="56">
        <f>+X22+X50</f>
        <v>35560</v>
      </c>
      <c r="Y24" s="56"/>
      <c r="Z24" s="55">
        <f>+Z22+Z50</f>
        <v>34090</v>
      </c>
      <c r="AA24" s="55"/>
      <c r="AB24" s="54">
        <f>+AB22+AB50</f>
        <v>26680</v>
      </c>
      <c r="AC24" s="54"/>
      <c r="AD24" s="53">
        <f>+AD22+AD50</f>
        <v>25210</v>
      </c>
      <c r="AE24" s="53"/>
      <c r="AF24" s="52">
        <f>+AF22+AF50</f>
        <v>22990</v>
      </c>
      <c r="AG24" s="52"/>
    </row>
    <row r="25" spans="1:33" ht="15" customHeight="1">
      <c r="A25" s="68"/>
      <c r="B25" s="67"/>
      <c r="C25" s="67">
        <f>+B51</f>
        <v>10370</v>
      </c>
      <c r="D25" s="66"/>
      <c r="E25" s="66">
        <f>+D51</f>
        <v>8830</v>
      </c>
      <c r="F25" s="65"/>
      <c r="G25" s="65">
        <f>+F51</f>
        <v>7230</v>
      </c>
      <c r="H25" s="64"/>
      <c r="I25" s="64">
        <f>+H51</f>
        <v>6220</v>
      </c>
      <c r="J25" s="63"/>
      <c r="K25" s="63">
        <f>+J51</f>
        <v>4680</v>
      </c>
      <c r="L25" s="62"/>
      <c r="M25" s="62">
        <f>+L51</f>
        <v>3620</v>
      </c>
      <c r="N25" s="61"/>
      <c r="O25" s="61">
        <f>+N51</f>
        <v>3030</v>
      </c>
      <c r="P25" s="60"/>
      <c r="Q25" s="60">
        <f>+P51</f>
        <v>2320</v>
      </c>
      <c r="R25" s="59"/>
      <c r="S25" s="59">
        <f>+R51</f>
        <v>1900</v>
      </c>
      <c r="T25" s="58"/>
      <c r="U25" s="58">
        <f>+T51</f>
        <v>1600</v>
      </c>
      <c r="V25" s="57"/>
      <c r="W25" s="57">
        <f>+V51</f>
        <v>1490</v>
      </c>
      <c r="X25" s="56"/>
      <c r="Y25" s="56">
        <f>+X51</f>
        <v>1430</v>
      </c>
      <c r="Z25" s="55"/>
      <c r="AA25" s="55">
        <f>+Z51</f>
        <v>1370</v>
      </c>
      <c r="AB25" s="54"/>
      <c r="AC25" s="54">
        <f>+AB51</f>
        <v>1070</v>
      </c>
      <c r="AD25" s="53"/>
      <c r="AE25" s="53">
        <f>+AD51</f>
        <v>1010</v>
      </c>
      <c r="AF25" s="52"/>
      <c r="AG25" s="52">
        <f>+AF51</f>
        <v>920</v>
      </c>
    </row>
    <row r="26" spans="1:33" ht="15" customHeight="1">
      <c r="A26" s="68">
        <v>11</v>
      </c>
      <c r="B26" s="67">
        <f>+B24+B51</f>
        <v>269460</v>
      </c>
      <c r="C26" s="67"/>
      <c r="D26" s="66">
        <f>+D24+D51</f>
        <v>229440</v>
      </c>
      <c r="E26" s="66"/>
      <c r="F26" s="65">
        <f>+F24+F51</f>
        <v>187850</v>
      </c>
      <c r="G26" s="65"/>
      <c r="H26" s="64">
        <f>+H24+H51</f>
        <v>161690</v>
      </c>
      <c r="I26" s="64"/>
      <c r="J26" s="63">
        <f>+J24+J51</f>
        <v>121650</v>
      </c>
      <c r="K26" s="63"/>
      <c r="L26" s="62">
        <f>+L24+L51</f>
        <v>93950</v>
      </c>
      <c r="M26" s="62"/>
      <c r="N26" s="61">
        <f>+N24+N51</f>
        <v>78580</v>
      </c>
      <c r="O26" s="61"/>
      <c r="P26" s="60">
        <f>+P24+P51</f>
        <v>60100</v>
      </c>
      <c r="Q26" s="60"/>
      <c r="R26" s="59">
        <f>+R24+R51</f>
        <v>49310</v>
      </c>
      <c r="S26" s="59"/>
      <c r="T26" s="58">
        <f>+T24+T51</f>
        <v>41610</v>
      </c>
      <c r="U26" s="58"/>
      <c r="V26" s="57">
        <f>+V24+V51</f>
        <v>38530</v>
      </c>
      <c r="W26" s="57"/>
      <c r="X26" s="56">
        <f>+X24+X51</f>
        <v>36990</v>
      </c>
      <c r="Y26" s="56"/>
      <c r="Z26" s="55">
        <f>+Z24+Z51</f>
        <v>35460</v>
      </c>
      <c r="AA26" s="55"/>
      <c r="AB26" s="54">
        <f>+AB24+AB51</f>
        <v>27750</v>
      </c>
      <c r="AC26" s="54"/>
      <c r="AD26" s="53">
        <f>+AD24+AD51</f>
        <v>26220</v>
      </c>
      <c r="AE26" s="53"/>
      <c r="AF26" s="52">
        <f>+AF24+AF51</f>
        <v>23910</v>
      </c>
      <c r="AG26" s="52"/>
    </row>
    <row r="27" spans="1:33" ht="15" customHeight="1">
      <c r="A27" s="68"/>
      <c r="B27" s="67"/>
      <c r="C27" s="67">
        <f>+B52</f>
        <v>10780</v>
      </c>
      <c r="D27" s="66"/>
      <c r="E27" s="66">
        <f>+D52</f>
        <v>9180</v>
      </c>
      <c r="F27" s="65"/>
      <c r="G27" s="65">
        <f>+F52</f>
        <v>7520</v>
      </c>
      <c r="H27" s="64"/>
      <c r="I27" s="64">
        <f>+H52</f>
        <v>6470</v>
      </c>
      <c r="J27" s="63"/>
      <c r="K27" s="63">
        <f>+J52</f>
        <v>4870</v>
      </c>
      <c r="L27" s="62"/>
      <c r="M27" s="62">
        <f>+L52</f>
        <v>3760</v>
      </c>
      <c r="N27" s="61"/>
      <c r="O27" s="61">
        <f>+N52</f>
        <v>3150</v>
      </c>
      <c r="P27" s="60"/>
      <c r="Q27" s="60">
        <f>+P52</f>
        <v>2410</v>
      </c>
      <c r="R27" s="59"/>
      <c r="S27" s="59">
        <f>+R52</f>
        <v>1980</v>
      </c>
      <c r="T27" s="58"/>
      <c r="U27" s="58">
        <f>+T52</f>
        <v>1670</v>
      </c>
      <c r="V27" s="57"/>
      <c r="W27" s="57">
        <f>+V52</f>
        <v>1550</v>
      </c>
      <c r="X27" s="56"/>
      <c r="Y27" s="56">
        <f>+X52</f>
        <v>1480</v>
      </c>
      <c r="Z27" s="55"/>
      <c r="AA27" s="55">
        <f>+Z52</f>
        <v>1420</v>
      </c>
      <c r="AB27" s="54"/>
      <c r="AC27" s="54">
        <f>+AB52</f>
        <v>1110</v>
      </c>
      <c r="AD27" s="53"/>
      <c r="AE27" s="53">
        <f>+AD52</f>
        <v>1050</v>
      </c>
      <c r="AF27" s="52"/>
      <c r="AG27" s="52">
        <f>+AF52</f>
        <v>960</v>
      </c>
    </row>
    <row r="28" spans="1:33" ht="15" customHeight="1">
      <c r="A28" s="68">
        <v>12</v>
      </c>
      <c r="B28" s="67">
        <f>+B26+B52</f>
        <v>280240</v>
      </c>
      <c r="C28" s="67"/>
      <c r="D28" s="66">
        <f>+D26+D52</f>
        <v>238620</v>
      </c>
      <c r="E28" s="66"/>
      <c r="F28" s="65">
        <f>+F26+F52</f>
        <v>195370</v>
      </c>
      <c r="G28" s="65"/>
      <c r="H28" s="64">
        <f>+H26+H52</f>
        <v>168160</v>
      </c>
      <c r="I28" s="64"/>
      <c r="J28" s="63">
        <f>+J26+J52</f>
        <v>126520</v>
      </c>
      <c r="K28" s="63"/>
      <c r="L28" s="62">
        <f>+L26+L52</f>
        <v>97710</v>
      </c>
      <c r="M28" s="62"/>
      <c r="N28" s="61">
        <f>+N26+N52</f>
        <v>81730</v>
      </c>
      <c r="O28" s="61"/>
      <c r="P28" s="60">
        <f>+P26+P52</f>
        <v>62510</v>
      </c>
      <c r="Q28" s="60"/>
      <c r="R28" s="59">
        <f>+R26+R52</f>
        <v>51290</v>
      </c>
      <c r="S28" s="59"/>
      <c r="T28" s="58">
        <f>+T26+T52</f>
        <v>43280</v>
      </c>
      <c r="U28" s="58"/>
      <c r="V28" s="57">
        <f>+V26+V52</f>
        <v>40080</v>
      </c>
      <c r="W28" s="57"/>
      <c r="X28" s="56">
        <f>+X26+X52</f>
        <v>38470</v>
      </c>
      <c r="Y28" s="56"/>
      <c r="Z28" s="55">
        <f>+Z26+Z52</f>
        <v>36880</v>
      </c>
      <c r="AA28" s="55"/>
      <c r="AB28" s="54">
        <f>+AB26+AB52</f>
        <v>28860</v>
      </c>
      <c r="AC28" s="54"/>
      <c r="AD28" s="53">
        <f>+AD26+AD52</f>
        <v>27270</v>
      </c>
      <c r="AE28" s="53"/>
      <c r="AF28" s="52">
        <f>+AF26+AF52</f>
        <v>24870</v>
      </c>
      <c r="AG28" s="52"/>
    </row>
    <row r="29" spans="1:33" ht="15" customHeight="1">
      <c r="A29" s="68"/>
      <c r="B29" s="67"/>
      <c r="C29" s="67">
        <f>+B53</f>
        <v>11210</v>
      </c>
      <c r="D29" s="66"/>
      <c r="E29" s="66">
        <f>+D53</f>
        <v>9550.000000000002</v>
      </c>
      <c r="F29" s="65"/>
      <c r="G29" s="65">
        <f>+F53</f>
        <v>7820</v>
      </c>
      <c r="H29" s="64"/>
      <c r="I29" s="64">
        <f>+H53</f>
        <v>6730</v>
      </c>
      <c r="J29" s="63"/>
      <c r="K29" s="63">
        <f>+J53</f>
        <v>5070</v>
      </c>
      <c r="L29" s="62"/>
      <c r="M29" s="62">
        <f>+L53</f>
        <v>3910</v>
      </c>
      <c r="N29" s="61"/>
      <c r="O29" s="61">
        <f>+N53</f>
        <v>3270</v>
      </c>
      <c r="P29" s="60"/>
      <c r="Q29" s="60">
        <f>+P53</f>
        <v>2500</v>
      </c>
      <c r="R29" s="59"/>
      <c r="S29" s="59">
        <f>+R53</f>
        <v>2060</v>
      </c>
      <c r="T29" s="58"/>
      <c r="U29" s="58">
        <f>+T53</f>
        <v>1740</v>
      </c>
      <c r="V29" s="57"/>
      <c r="W29" s="57">
        <f>+V53</f>
        <v>1610</v>
      </c>
      <c r="X29" s="56"/>
      <c r="Y29" s="56">
        <f>+X53</f>
        <v>1540</v>
      </c>
      <c r="Z29" s="55"/>
      <c r="AA29" s="55">
        <f>+Z53</f>
        <v>1480</v>
      </c>
      <c r="AB29" s="54"/>
      <c r="AC29" s="54">
        <f>+AB53</f>
        <v>1160</v>
      </c>
      <c r="AD29" s="53"/>
      <c r="AE29" s="53">
        <f>+AD53</f>
        <v>1100</v>
      </c>
      <c r="AF29" s="52"/>
      <c r="AG29" s="52">
        <f>+AF53</f>
        <v>1000</v>
      </c>
    </row>
    <row r="30" spans="1:33" ht="15" customHeight="1">
      <c r="A30" s="68">
        <v>13</v>
      </c>
      <c r="B30" s="67">
        <f>+B28+B53</f>
        <v>291450</v>
      </c>
      <c r="C30" s="67"/>
      <c r="D30" s="66">
        <f>+D28+D53</f>
        <v>248170</v>
      </c>
      <c r="E30" s="66"/>
      <c r="F30" s="65">
        <f>+F28+F53</f>
        <v>203190</v>
      </c>
      <c r="G30" s="65"/>
      <c r="H30" s="64">
        <f>+H28+H53</f>
        <v>174890</v>
      </c>
      <c r="I30" s="64"/>
      <c r="J30" s="63">
        <f>+J28+J53</f>
        <v>131590</v>
      </c>
      <c r="K30" s="63"/>
      <c r="L30" s="62">
        <f>+L28+L53</f>
        <v>101620</v>
      </c>
      <c r="M30" s="62"/>
      <c r="N30" s="61">
        <f>+N28+N53</f>
        <v>85000</v>
      </c>
      <c r="O30" s="61"/>
      <c r="P30" s="60">
        <f>+P28+P53</f>
        <v>65010</v>
      </c>
      <c r="Q30" s="60"/>
      <c r="R30" s="59">
        <f>+R28+R53</f>
        <v>53350</v>
      </c>
      <c r="S30" s="59"/>
      <c r="T30" s="58">
        <f>+T28+T53</f>
        <v>45020</v>
      </c>
      <c r="U30" s="58"/>
      <c r="V30" s="57">
        <f>+V28+V53</f>
        <v>41690</v>
      </c>
      <c r="W30" s="57"/>
      <c r="X30" s="56">
        <f>+X28+X53</f>
        <v>40010</v>
      </c>
      <c r="Y30" s="56"/>
      <c r="Z30" s="55">
        <f>+Z28+Z53</f>
        <v>38360</v>
      </c>
      <c r="AA30" s="55"/>
      <c r="AB30" s="54">
        <f>+AB28+AB53</f>
        <v>30020</v>
      </c>
      <c r="AC30" s="54"/>
      <c r="AD30" s="53">
        <f>+AD28+AD53</f>
        <v>28370</v>
      </c>
      <c r="AE30" s="53"/>
      <c r="AF30" s="52">
        <f>+AF28+AF53</f>
        <v>25870</v>
      </c>
      <c r="AG30" s="52"/>
    </row>
    <row r="31" spans="1:33" ht="15" customHeight="1">
      <c r="A31" s="68"/>
      <c r="B31" s="67"/>
      <c r="C31" s="67">
        <f>+B54</f>
        <v>11660</v>
      </c>
      <c r="D31" s="66"/>
      <c r="E31" s="66">
        <f>+D54</f>
        <v>9930.000000000002</v>
      </c>
      <c r="F31" s="65"/>
      <c r="G31" s="65">
        <f>+F54</f>
        <v>8130</v>
      </c>
      <c r="H31" s="64"/>
      <c r="I31" s="64">
        <f>+H54</f>
        <v>7000</v>
      </c>
      <c r="J31" s="63"/>
      <c r="K31" s="63">
        <f>+J54</f>
        <v>5270</v>
      </c>
      <c r="L31" s="62"/>
      <c r="M31" s="62">
        <f>+L54</f>
        <v>4070</v>
      </c>
      <c r="N31" s="61"/>
      <c r="O31" s="61">
        <f>+N54</f>
        <v>3400</v>
      </c>
      <c r="P31" s="60"/>
      <c r="Q31" s="60">
        <f>+P54</f>
        <v>2600</v>
      </c>
      <c r="R31" s="59"/>
      <c r="S31" s="59">
        <f>+R54</f>
        <v>2140</v>
      </c>
      <c r="T31" s="58"/>
      <c r="U31" s="58">
        <f>+T54</f>
        <v>1810</v>
      </c>
      <c r="V31" s="57"/>
      <c r="W31" s="57">
        <f>+V54</f>
        <v>1670</v>
      </c>
      <c r="X31" s="56"/>
      <c r="Y31" s="56">
        <f>+X54</f>
        <v>1600</v>
      </c>
      <c r="Z31" s="55"/>
      <c r="AA31" s="55">
        <f>+Z54</f>
        <v>1540</v>
      </c>
      <c r="AB31" s="54"/>
      <c r="AC31" s="54">
        <f>+AB54</f>
        <v>1210</v>
      </c>
      <c r="AD31" s="53"/>
      <c r="AE31" s="53">
        <f>+AD54</f>
        <v>1140</v>
      </c>
      <c r="AF31" s="52"/>
      <c r="AG31" s="52">
        <f>+AF54</f>
        <v>1040</v>
      </c>
    </row>
    <row r="32" spans="1:33" ht="15" customHeight="1">
      <c r="A32" s="68">
        <v>14</v>
      </c>
      <c r="B32" s="67">
        <f>+B30+B54</f>
        <v>303110</v>
      </c>
      <c r="C32" s="67"/>
      <c r="D32" s="66">
        <f>+D30+D54</f>
        <v>258100</v>
      </c>
      <c r="E32" s="66"/>
      <c r="F32" s="65">
        <f>+F30+F54</f>
        <v>211320</v>
      </c>
      <c r="G32" s="65"/>
      <c r="H32" s="64">
        <f>+H30+H54</f>
        <v>181890</v>
      </c>
      <c r="I32" s="64"/>
      <c r="J32" s="63">
        <f>+J30+J54</f>
        <v>136860</v>
      </c>
      <c r="K32" s="63"/>
      <c r="L32" s="62">
        <f>+L30+L54</f>
        <v>105690</v>
      </c>
      <c r="M32" s="62"/>
      <c r="N32" s="61">
        <f>+N30+N54</f>
        <v>88400</v>
      </c>
      <c r="O32" s="61"/>
      <c r="P32" s="60">
        <f>+P30+P54</f>
        <v>67610</v>
      </c>
      <c r="Q32" s="60"/>
      <c r="R32" s="59">
        <f>+R30+R54</f>
        <v>55490</v>
      </c>
      <c r="S32" s="59"/>
      <c r="T32" s="58">
        <f>+T30+T54</f>
        <v>46830</v>
      </c>
      <c r="U32" s="58"/>
      <c r="V32" s="57">
        <f>+V30+V54</f>
        <v>43360</v>
      </c>
      <c r="W32" s="57"/>
      <c r="X32" s="56">
        <f>+X30+X54</f>
        <v>41610</v>
      </c>
      <c r="Y32" s="56"/>
      <c r="Z32" s="55">
        <f>+Z30+Z54</f>
        <v>39900</v>
      </c>
      <c r="AA32" s="55"/>
      <c r="AB32" s="54">
        <f>+AB30+AB54</f>
        <v>31230</v>
      </c>
      <c r="AC32" s="54"/>
      <c r="AD32" s="53">
        <f>+AD30+AD54</f>
        <v>29510</v>
      </c>
      <c r="AE32" s="53"/>
      <c r="AF32" s="52">
        <f>+AF30+AF54</f>
        <v>26910</v>
      </c>
      <c r="AG32" s="52"/>
    </row>
    <row r="33" spans="1:33" ht="15" customHeight="1">
      <c r="A33" s="68"/>
      <c r="B33" s="67"/>
      <c r="C33" s="67">
        <f>+B55</f>
        <v>12130</v>
      </c>
      <c r="D33" s="66"/>
      <c r="E33" s="66">
        <f>+D55</f>
        <v>10330</v>
      </c>
      <c r="F33" s="65"/>
      <c r="G33" s="65">
        <f>+F55</f>
        <v>8460</v>
      </c>
      <c r="H33" s="64"/>
      <c r="I33" s="64">
        <f>+H55</f>
        <v>7280</v>
      </c>
      <c r="J33" s="63"/>
      <c r="K33" s="63">
        <f>+J55</f>
        <v>5480</v>
      </c>
      <c r="L33" s="62"/>
      <c r="M33" s="62">
        <f>+L55</f>
        <v>4230</v>
      </c>
      <c r="N33" s="61"/>
      <c r="O33" s="61">
        <f>+N55</f>
        <v>3540</v>
      </c>
      <c r="P33" s="60"/>
      <c r="Q33" s="60">
        <f>+P55</f>
        <v>2710</v>
      </c>
      <c r="R33" s="59"/>
      <c r="S33" s="59">
        <f>+R55</f>
        <v>2220</v>
      </c>
      <c r="T33" s="58"/>
      <c r="U33" s="58">
        <f>+T55</f>
        <v>1880</v>
      </c>
      <c r="V33" s="57"/>
      <c r="W33" s="57">
        <f>+V55</f>
        <v>1740</v>
      </c>
      <c r="X33" s="56"/>
      <c r="Y33" s="56">
        <f>+X55</f>
        <v>1670</v>
      </c>
      <c r="Z33" s="55"/>
      <c r="AA33" s="55">
        <f>+Z55</f>
        <v>1600</v>
      </c>
      <c r="AB33" s="54"/>
      <c r="AC33" s="54">
        <f>+AB55</f>
        <v>1250</v>
      </c>
      <c r="AD33" s="53"/>
      <c r="AE33" s="53">
        <f>+AD55</f>
        <v>1180</v>
      </c>
      <c r="AF33" s="52"/>
      <c r="AG33" s="52">
        <f>+AF55</f>
        <v>1080</v>
      </c>
    </row>
    <row r="34" spans="1:33" ht="15" customHeight="1">
      <c r="A34" s="68">
        <v>15</v>
      </c>
      <c r="B34" s="67">
        <f>+B32+B55</f>
        <v>315240</v>
      </c>
      <c r="C34" s="67"/>
      <c r="D34" s="66">
        <f>+D32+D55</f>
        <v>268430</v>
      </c>
      <c r="E34" s="66"/>
      <c r="F34" s="65">
        <f>+F32+F55</f>
        <v>219780</v>
      </c>
      <c r="G34" s="65"/>
      <c r="H34" s="64">
        <f>+H32+H55</f>
        <v>189170</v>
      </c>
      <c r="I34" s="64"/>
      <c r="J34" s="63">
        <f>+J32+J55</f>
        <v>142340</v>
      </c>
      <c r="K34" s="63"/>
      <c r="L34" s="62">
        <f>+L32+L55</f>
        <v>109920</v>
      </c>
      <c r="M34" s="62"/>
      <c r="N34" s="61">
        <f>+N32+N55</f>
        <v>91940</v>
      </c>
      <c r="O34" s="61"/>
      <c r="P34" s="60">
        <f>+P32+P55</f>
        <v>70320</v>
      </c>
      <c r="Q34" s="60"/>
      <c r="R34" s="59">
        <f>+R32+R55</f>
        <v>57710</v>
      </c>
      <c r="S34" s="59"/>
      <c r="T34" s="58">
        <f>+T32+T55</f>
        <v>48710</v>
      </c>
      <c r="U34" s="58"/>
      <c r="V34" s="57">
        <f>+V32+V55</f>
        <v>45100</v>
      </c>
      <c r="W34" s="57"/>
      <c r="X34" s="56">
        <f>+X32+X55</f>
        <v>43280</v>
      </c>
      <c r="Y34" s="56"/>
      <c r="Z34" s="55">
        <f>+Z32+Z55</f>
        <v>41500</v>
      </c>
      <c r="AA34" s="55"/>
      <c r="AB34" s="54">
        <f>+AB32+AB55</f>
        <v>32480</v>
      </c>
      <c r="AC34" s="54"/>
      <c r="AD34" s="53">
        <f>+AD32+AD55</f>
        <v>30690</v>
      </c>
      <c r="AE34" s="53"/>
      <c r="AF34" s="52">
        <f>+AF32+AF55</f>
        <v>27990</v>
      </c>
      <c r="AG34" s="52"/>
    </row>
    <row r="35" ht="12.75">
      <c r="AC35" s="145">
        <f>AB34*4%</f>
        <v>1299.2</v>
      </c>
    </row>
    <row r="36" ht="12.75">
      <c r="AB36" s="145">
        <f>AB34+AC35</f>
        <v>33779.2</v>
      </c>
    </row>
    <row r="37" spans="28:29" ht="12.75">
      <c r="AB37" s="145"/>
      <c r="AC37" s="145">
        <f>AB36*4%</f>
        <v>1351.168</v>
      </c>
    </row>
    <row r="38" ht="12.75">
      <c r="AB38" s="145">
        <f>AB36+AC37</f>
        <v>35130.367999999995</v>
      </c>
    </row>
    <row r="39" ht="12.75">
      <c r="AB39" s="145"/>
    </row>
    <row r="41" spans="1:32" ht="12.75">
      <c r="A41" s="50">
        <v>1</v>
      </c>
      <c r="B41" s="50">
        <v>7000</v>
      </c>
      <c r="D41" s="50">
        <v>5960</v>
      </c>
      <c r="F41" s="50">
        <v>4880</v>
      </c>
      <c r="H41" s="50">
        <v>4200</v>
      </c>
      <c r="J41" s="50">
        <v>3160</v>
      </c>
      <c r="L41" s="50">
        <v>2440</v>
      </c>
      <c r="N41" s="50">
        <v>2040</v>
      </c>
      <c r="P41" s="50">
        <v>1560</v>
      </c>
      <c r="R41" s="50">
        <v>1280</v>
      </c>
      <c r="T41" s="50">
        <v>1080</v>
      </c>
      <c r="V41" s="50">
        <v>1000</v>
      </c>
      <c r="X41" s="50">
        <v>960</v>
      </c>
      <c r="Z41" s="50">
        <v>920</v>
      </c>
      <c r="AB41" s="50">
        <v>720</v>
      </c>
      <c r="AD41" s="50">
        <v>680</v>
      </c>
      <c r="AF41" s="50">
        <f>+AF4*0.04</f>
        <v>620</v>
      </c>
    </row>
    <row r="42" spans="1:32" ht="12.75">
      <c r="A42" s="50">
        <v>2</v>
      </c>
      <c r="B42" s="50">
        <v>7280</v>
      </c>
      <c r="D42" s="50">
        <v>6200.000000000001</v>
      </c>
      <c r="F42" s="50">
        <v>5080</v>
      </c>
      <c r="H42" s="50">
        <v>4370</v>
      </c>
      <c r="J42" s="50">
        <v>3290</v>
      </c>
      <c r="L42" s="50">
        <v>2540</v>
      </c>
      <c r="N42" s="50">
        <v>2130</v>
      </c>
      <c r="P42" s="50">
        <v>1630</v>
      </c>
      <c r="R42" s="50">
        <v>1340</v>
      </c>
      <c r="T42" s="50">
        <v>1130</v>
      </c>
      <c r="V42" s="50">
        <v>1040</v>
      </c>
      <c r="X42" s="50">
        <v>1000</v>
      </c>
      <c r="Z42" s="50">
        <v>960</v>
      </c>
      <c r="AB42" s="50">
        <v>750</v>
      </c>
      <c r="AD42" s="50">
        <v>710</v>
      </c>
      <c r="AF42" s="50">
        <v>650</v>
      </c>
    </row>
    <row r="43" spans="1:32" ht="12.75">
      <c r="A43" s="50">
        <v>3</v>
      </c>
      <c r="B43" s="50">
        <v>7580</v>
      </c>
      <c r="D43" s="50">
        <v>6450.000000000001</v>
      </c>
      <c r="F43" s="50">
        <v>5280.000000000001</v>
      </c>
      <c r="H43" s="50">
        <v>4550</v>
      </c>
      <c r="J43" s="50">
        <v>3420</v>
      </c>
      <c r="L43" s="50">
        <v>2640</v>
      </c>
      <c r="N43" s="50">
        <v>2210</v>
      </c>
      <c r="P43" s="50">
        <v>1690</v>
      </c>
      <c r="R43" s="50">
        <v>1390</v>
      </c>
      <c r="T43" s="50">
        <v>1170</v>
      </c>
      <c r="V43" s="50">
        <v>1090</v>
      </c>
      <c r="X43" s="50">
        <v>1040</v>
      </c>
      <c r="Z43" s="50">
        <v>1000</v>
      </c>
      <c r="AB43" s="50">
        <v>780</v>
      </c>
      <c r="AD43" s="50">
        <v>740</v>
      </c>
      <c r="AF43" s="50">
        <v>680</v>
      </c>
    </row>
    <row r="44" spans="1:32" ht="12.75">
      <c r="A44" s="50">
        <v>4</v>
      </c>
      <c r="B44" s="50">
        <v>7880.000000000001</v>
      </c>
      <c r="D44" s="50">
        <v>6710.000000000001</v>
      </c>
      <c r="F44" s="50">
        <v>5490</v>
      </c>
      <c r="H44" s="50">
        <v>4730</v>
      </c>
      <c r="J44" s="50">
        <v>3560</v>
      </c>
      <c r="L44" s="50">
        <v>2750</v>
      </c>
      <c r="N44" s="50">
        <v>2300</v>
      </c>
      <c r="P44" s="50">
        <v>1760</v>
      </c>
      <c r="R44" s="50">
        <v>1440</v>
      </c>
      <c r="T44" s="50">
        <v>1220</v>
      </c>
      <c r="V44" s="50">
        <v>1130</v>
      </c>
      <c r="X44" s="50">
        <v>1080</v>
      </c>
      <c r="Z44" s="50">
        <v>1040</v>
      </c>
      <c r="AB44" s="50">
        <v>810</v>
      </c>
      <c r="AD44" s="50">
        <v>770</v>
      </c>
      <c r="AF44" s="50">
        <v>700</v>
      </c>
    </row>
    <row r="45" spans="1:32" ht="12.75">
      <c r="A45" s="50">
        <v>5</v>
      </c>
      <c r="B45" s="50">
        <v>8190</v>
      </c>
      <c r="D45" s="50">
        <v>6980</v>
      </c>
      <c r="F45" s="50">
        <v>5710</v>
      </c>
      <c r="H45" s="50">
        <v>4920</v>
      </c>
      <c r="J45" s="50">
        <v>3700</v>
      </c>
      <c r="L45" s="50">
        <v>2860</v>
      </c>
      <c r="N45" s="50">
        <v>2390</v>
      </c>
      <c r="P45" s="50">
        <v>1830</v>
      </c>
      <c r="R45" s="50">
        <v>1500</v>
      </c>
      <c r="T45" s="50">
        <v>1270</v>
      </c>
      <c r="V45" s="50">
        <v>1170</v>
      </c>
      <c r="X45" s="50">
        <v>1130</v>
      </c>
      <c r="Z45" s="50">
        <v>1080</v>
      </c>
      <c r="AB45" s="50">
        <v>850</v>
      </c>
      <c r="AD45" s="50">
        <v>800</v>
      </c>
      <c r="AF45" s="50">
        <v>730</v>
      </c>
    </row>
    <row r="46" spans="1:32" ht="12.75">
      <c r="A46" s="50">
        <v>6</v>
      </c>
      <c r="B46" s="50">
        <v>8520</v>
      </c>
      <c r="D46" s="50">
        <v>7260</v>
      </c>
      <c r="F46" s="50">
        <v>5940</v>
      </c>
      <c r="H46" s="50">
        <v>5120</v>
      </c>
      <c r="J46" s="50">
        <v>3850</v>
      </c>
      <c r="L46" s="50">
        <v>2970</v>
      </c>
      <c r="N46" s="50">
        <v>2490</v>
      </c>
      <c r="P46" s="50">
        <v>1900</v>
      </c>
      <c r="R46" s="50">
        <v>1560</v>
      </c>
      <c r="T46" s="50">
        <v>1320</v>
      </c>
      <c r="V46" s="50">
        <v>1220</v>
      </c>
      <c r="X46" s="50">
        <v>1170</v>
      </c>
      <c r="Z46" s="50">
        <v>1120</v>
      </c>
      <c r="AB46" s="50">
        <v>880</v>
      </c>
      <c r="AD46" s="50">
        <v>830</v>
      </c>
      <c r="AF46" s="50">
        <v>760</v>
      </c>
    </row>
    <row r="47" spans="1:32" ht="12.75">
      <c r="A47" s="50">
        <v>7</v>
      </c>
      <c r="B47" s="50">
        <v>8860</v>
      </c>
      <c r="D47" s="50">
        <v>7550.000000000001</v>
      </c>
      <c r="F47" s="50">
        <v>6180</v>
      </c>
      <c r="H47" s="50">
        <v>5320</v>
      </c>
      <c r="J47" s="50">
        <v>4000</v>
      </c>
      <c r="L47" s="50">
        <v>3090</v>
      </c>
      <c r="N47" s="50">
        <v>2590</v>
      </c>
      <c r="P47" s="50">
        <v>1980</v>
      </c>
      <c r="R47" s="50">
        <v>1620</v>
      </c>
      <c r="T47" s="50">
        <v>1370</v>
      </c>
      <c r="V47" s="50">
        <v>1270</v>
      </c>
      <c r="X47" s="50">
        <v>1220</v>
      </c>
      <c r="Z47" s="50">
        <v>1170</v>
      </c>
      <c r="AB47" s="50">
        <v>920</v>
      </c>
      <c r="AD47" s="51">
        <v>870</v>
      </c>
      <c r="AE47" s="51"/>
      <c r="AF47" s="50">
        <v>790</v>
      </c>
    </row>
    <row r="48" spans="1:32" ht="12.75">
      <c r="A48" s="50">
        <v>8</v>
      </c>
      <c r="B48" s="50">
        <v>9220</v>
      </c>
      <c r="D48" s="50">
        <v>7850.000000000001</v>
      </c>
      <c r="F48" s="50">
        <v>6430.000000000001</v>
      </c>
      <c r="H48" s="50">
        <v>5530</v>
      </c>
      <c r="J48" s="50">
        <v>4160</v>
      </c>
      <c r="L48" s="51">
        <v>3220</v>
      </c>
      <c r="M48" s="51"/>
      <c r="N48" s="50">
        <v>2690</v>
      </c>
      <c r="P48" s="50">
        <v>2060</v>
      </c>
      <c r="R48" s="50">
        <v>1690</v>
      </c>
      <c r="T48" s="50">
        <v>1430</v>
      </c>
      <c r="V48" s="50">
        <v>1320</v>
      </c>
      <c r="X48" s="50">
        <v>1270</v>
      </c>
      <c r="Z48" s="51">
        <v>1220</v>
      </c>
      <c r="AA48" s="51"/>
      <c r="AB48" s="50">
        <v>950</v>
      </c>
      <c r="AD48" s="50">
        <v>900</v>
      </c>
      <c r="AF48" s="50">
        <v>820</v>
      </c>
    </row>
    <row r="49" spans="1:32" ht="12.75">
      <c r="A49" s="50">
        <v>9</v>
      </c>
      <c r="B49" s="50">
        <v>9590</v>
      </c>
      <c r="D49" s="50">
        <v>8160.000000000001</v>
      </c>
      <c r="F49" s="50">
        <v>6680</v>
      </c>
      <c r="H49" s="50">
        <v>5750</v>
      </c>
      <c r="J49" s="50">
        <v>4330</v>
      </c>
      <c r="L49" s="50">
        <v>3340</v>
      </c>
      <c r="N49" s="50">
        <v>2800</v>
      </c>
      <c r="P49" s="50">
        <v>2140</v>
      </c>
      <c r="R49" s="50">
        <v>1760</v>
      </c>
      <c r="T49" s="50">
        <v>1480</v>
      </c>
      <c r="V49" s="50">
        <v>1370</v>
      </c>
      <c r="X49" s="50">
        <v>1320</v>
      </c>
      <c r="Z49" s="50">
        <v>1260</v>
      </c>
      <c r="AB49" s="50">
        <v>990</v>
      </c>
      <c r="AD49" s="51">
        <v>940</v>
      </c>
      <c r="AE49" s="51"/>
      <c r="AF49" s="50">
        <v>850</v>
      </c>
    </row>
    <row r="50" spans="1:32" ht="12.75">
      <c r="A50" s="50">
        <v>10</v>
      </c>
      <c r="B50" s="50">
        <v>9970.000000000002</v>
      </c>
      <c r="D50" s="50">
        <v>8490</v>
      </c>
      <c r="F50" s="50">
        <v>6950</v>
      </c>
      <c r="H50" s="50">
        <v>5980</v>
      </c>
      <c r="J50" s="50">
        <v>4500</v>
      </c>
      <c r="L50" s="50">
        <v>3480</v>
      </c>
      <c r="N50" s="50">
        <v>2910</v>
      </c>
      <c r="P50" s="51">
        <v>2230</v>
      </c>
      <c r="Q50" s="51"/>
      <c r="R50" s="50">
        <v>1830</v>
      </c>
      <c r="T50" s="50">
        <v>1540</v>
      </c>
      <c r="V50" s="50">
        <v>1430</v>
      </c>
      <c r="X50" s="50">
        <v>1370</v>
      </c>
      <c r="Z50" s="50">
        <v>1320</v>
      </c>
      <c r="AB50" s="50">
        <v>1030</v>
      </c>
      <c r="AD50" s="50">
        <v>970</v>
      </c>
      <c r="AF50" s="50">
        <v>890</v>
      </c>
    </row>
    <row r="51" spans="1:32" ht="12.75">
      <c r="A51" s="50">
        <v>11</v>
      </c>
      <c r="B51" s="50">
        <v>10370</v>
      </c>
      <c r="D51" s="50">
        <v>8830</v>
      </c>
      <c r="F51" s="50">
        <v>7230</v>
      </c>
      <c r="H51" s="50">
        <v>6220</v>
      </c>
      <c r="J51" s="50">
        <v>4680</v>
      </c>
      <c r="L51" s="50">
        <v>3620</v>
      </c>
      <c r="N51" s="51">
        <v>3030</v>
      </c>
      <c r="O51" s="51"/>
      <c r="P51" s="50">
        <v>2320</v>
      </c>
      <c r="R51" s="50">
        <v>1900</v>
      </c>
      <c r="T51" s="50">
        <v>1600</v>
      </c>
      <c r="V51" s="51">
        <v>1490</v>
      </c>
      <c r="W51" s="51"/>
      <c r="X51" s="50">
        <v>1430</v>
      </c>
      <c r="Z51" s="50">
        <v>1370</v>
      </c>
      <c r="AB51" s="50">
        <v>1070</v>
      </c>
      <c r="AD51" s="50">
        <v>1010</v>
      </c>
      <c r="AF51" s="50">
        <v>920</v>
      </c>
    </row>
    <row r="52" spans="1:32" ht="12.75">
      <c r="A52" s="50">
        <v>12</v>
      </c>
      <c r="B52" s="50">
        <v>10780</v>
      </c>
      <c r="D52" s="50">
        <v>9180</v>
      </c>
      <c r="F52" s="50">
        <v>7520</v>
      </c>
      <c r="H52" s="50">
        <v>6470</v>
      </c>
      <c r="J52" s="50">
        <v>4870</v>
      </c>
      <c r="L52" s="50">
        <v>3760</v>
      </c>
      <c r="N52" s="51">
        <v>3150</v>
      </c>
      <c r="O52" s="51"/>
      <c r="P52" s="50">
        <v>2410</v>
      </c>
      <c r="R52" s="51">
        <v>1980</v>
      </c>
      <c r="S52" s="51"/>
      <c r="T52" s="50">
        <v>1670</v>
      </c>
      <c r="V52" s="50">
        <v>1550</v>
      </c>
      <c r="X52" s="50">
        <v>1480</v>
      </c>
      <c r="Z52" s="50">
        <v>1420</v>
      </c>
      <c r="AB52" s="50">
        <v>1110</v>
      </c>
      <c r="AD52" s="50">
        <v>1050</v>
      </c>
      <c r="AF52" s="50">
        <v>960</v>
      </c>
    </row>
    <row r="53" spans="1:32" ht="12.75">
      <c r="A53" s="50">
        <v>13</v>
      </c>
      <c r="B53" s="50">
        <v>11210</v>
      </c>
      <c r="D53" s="50">
        <v>9550.000000000002</v>
      </c>
      <c r="F53" s="50">
        <v>7820</v>
      </c>
      <c r="H53" s="50">
        <v>6730</v>
      </c>
      <c r="J53" s="50">
        <v>5070</v>
      </c>
      <c r="L53" s="50">
        <v>3910</v>
      </c>
      <c r="N53" s="50">
        <v>3270</v>
      </c>
      <c r="P53" s="50">
        <v>2500</v>
      </c>
      <c r="R53" s="51">
        <v>2060</v>
      </c>
      <c r="S53" s="51"/>
      <c r="T53" s="51">
        <v>1740</v>
      </c>
      <c r="U53" s="51"/>
      <c r="V53" s="50">
        <v>1610</v>
      </c>
      <c r="X53" s="50">
        <v>1540</v>
      </c>
      <c r="Z53" s="50">
        <v>1480</v>
      </c>
      <c r="AB53" s="50">
        <v>1160</v>
      </c>
      <c r="AD53" s="50">
        <v>1100</v>
      </c>
      <c r="AF53" s="50">
        <v>1000</v>
      </c>
    </row>
    <row r="54" spans="1:32" ht="12.75">
      <c r="A54" s="50">
        <v>14</v>
      </c>
      <c r="B54" s="50">
        <v>11660</v>
      </c>
      <c r="D54" s="50">
        <v>9930.000000000002</v>
      </c>
      <c r="F54" s="50">
        <v>8130</v>
      </c>
      <c r="H54" s="50">
        <v>7000</v>
      </c>
      <c r="J54" s="50">
        <v>5270</v>
      </c>
      <c r="L54" s="50">
        <v>4070</v>
      </c>
      <c r="N54" s="50">
        <v>3400</v>
      </c>
      <c r="P54" s="50">
        <v>2600</v>
      </c>
      <c r="R54" s="50">
        <v>2140</v>
      </c>
      <c r="T54" s="50">
        <v>1810</v>
      </c>
      <c r="V54" s="50">
        <v>1670</v>
      </c>
      <c r="X54" s="50">
        <v>1600</v>
      </c>
      <c r="Z54" s="50">
        <v>1540</v>
      </c>
      <c r="AB54" s="50">
        <v>1210</v>
      </c>
      <c r="AD54" s="50">
        <v>1140</v>
      </c>
      <c r="AF54" s="50">
        <v>1040</v>
      </c>
    </row>
    <row r="55" spans="1:32" ht="12.75">
      <c r="A55" s="50">
        <v>15</v>
      </c>
      <c r="B55" s="50">
        <v>12130</v>
      </c>
      <c r="D55" s="50">
        <v>10330</v>
      </c>
      <c r="F55" s="50">
        <v>8460</v>
      </c>
      <c r="H55" s="50">
        <v>7280</v>
      </c>
      <c r="J55" s="50">
        <v>5480</v>
      </c>
      <c r="L55" s="50">
        <v>4230</v>
      </c>
      <c r="N55" s="50">
        <v>3540</v>
      </c>
      <c r="P55" s="50">
        <v>2710</v>
      </c>
      <c r="R55" s="50">
        <v>2220</v>
      </c>
      <c r="T55" s="51">
        <v>1880</v>
      </c>
      <c r="U55" s="51"/>
      <c r="V55" s="50">
        <v>1740</v>
      </c>
      <c r="X55" s="50">
        <v>1670</v>
      </c>
      <c r="Z55" s="50">
        <v>1600</v>
      </c>
      <c r="AB55" s="50">
        <v>1250</v>
      </c>
      <c r="AD55" s="50">
        <v>1180</v>
      </c>
      <c r="AF55" s="50">
        <v>1080</v>
      </c>
    </row>
    <row r="57" spans="1:32" ht="12.75">
      <c r="A57" s="50">
        <v>1</v>
      </c>
      <c r="B57" s="50">
        <f>+B4*0.04</f>
        <v>7000</v>
      </c>
      <c r="D57" s="50">
        <f>+D4*0.04</f>
        <v>5960</v>
      </c>
      <c r="F57" s="50">
        <f>+F4*0.04</f>
        <v>4880</v>
      </c>
      <c r="H57" s="50">
        <f>+H4*0.04</f>
        <v>4200</v>
      </c>
      <c r="J57" s="50">
        <f>+J4*0.04</f>
        <v>3160</v>
      </c>
      <c r="L57" s="50">
        <f>+L4*0.04</f>
        <v>2440</v>
      </c>
      <c r="N57" s="50">
        <f>+N4*0.04</f>
        <v>2040</v>
      </c>
      <c r="P57" s="50">
        <f>+P4*0.04</f>
        <v>1560</v>
      </c>
      <c r="R57" s="50">
        <f>+R4*0.04</f>
        <v>1280</v>
      </c>
      <c r="T57" s="50">
        <f>+T4*0.04</f>
        <v>1080</v>
      </c>
      <c r="V57" s="50">
        <f>+V4*0.04</f>
        <v>1000</v>
      </c>
      <c r="X57" s="50">
        <f>+X4*0.04</f>
        <v>960</v>
      </c>
      <c r="Z57" s="50">
        <f>+Z4*0.04</f>
        <v>920</v>
      </c>
      <c r="AB57" s="50">
        <f>+AB4*0.04</f>
        <v>720</v>
      </c>
      <c r="AD57" s="50">
        <f>+AD4*0.04</f>
        <v>680</v>
      </c>
      <c r="AF57" s="50">
        <f>+AF4*0.04</f>
        <v>620</v>
      </c>
    </row>
    <row r="58" spans="1:32" ht="12.75">
      <c r="A58" s="50">
        <v>2</v>
      </c>
      <c r="B58" s="50">
        <f>+B6*0.04</f>
        <v>7280</v>
      </c>
      <c r="D58" s="50">
        <v>6200</v>
      </c>
      <c r="F58" s="50">
        <v>5080</v>
      </c>
      <c r="H58" s="50">
        <v>4370</v>
      </c>
      <c r="J58" s="50">
        <v>3290</v>
      </c>
      <c r="L58" s="50">
        <v>2540</v>
      </c>
      <c r="N58" s="50">
        <v>2130</v>
      </c>
      <c r="P58" s="50">
        <v>1630</v>
      </c>
      <c r="R58" s="50">
        <v>1340</v>
      </c>
      <c r="T58" s="50">
        <v>1130</v>
      </c>
      <c r="V58" s="50">
        <f>+V6*0.04</f>
        <v>1040</v>
      </c>
      <c r="X58" s="50">
        <v>1000</v>
      </c>
      <c r="Z58" s="50">
        <v>960</v>
      </c>
      <c r="AB58" s="50">
        <v>750</v>
      </c>
      <c r="AD58" s="50">
        <v>710</v>
      </c>
      <c r="AF58" s="50">
        <v>650</v>
      </c>
    </row>
    <row r="59" spans="1:33" ht="12.75">
      <c r="A59" s="50">
        <v>3</v>
      </c>
      <c r="B59" s="50">
        <v>7580</v>
      </c>
      <c r="D59" s="50">
        <v>6450</v>
      </c>
      <c r="F59" s="50">
        <v>5280</v>
      </c>
      <c r="H59" s="50">
        <v>4550</v>
      </c>
      <c r="J59" s="50">
        <v>3420</v>
      </c>
      <c r="L59" s="50">
        <v>2640</v>
      </c>
      <c r="N59" s="50">
        <v>2210</v>
      </c>
      <c r="P59" s="50">
        <v>1690</v>
      </c>
      <c r="R59" s="50">
        <v>1390</v>
      </c>
      <c r="T59" s="50">
        <v>1170</v>
      </c>
      <c r="V59" s="50">
        <v>1090</v>
      </c>
      <c r="X59" s="50">
        <v>1040</v>
      </c>
      <c r="Z59" s="50">
        <v>1000</v>
      </c>
      <c r="AB59" s="50">
        <v>780</v>
      </c>
      <c r="AD59" s="50">
        <v>740</v>
      </c>
      <c r="AF59" s="51">
        <v>680</v>
      </c>
      <c r="AG59" s="51"/>
    </row>
    <row r="60" spans="1:32" ht="12.75">
      <c r="A60" s="50">
        <v>4</v>
      </c>
      <c r="B60" s="50">
        <v>7880</v>
      </c>
      <c r="D60" s="50">
        <v>6710</v>
      </c>
      <c r="F60" s="50">
        <v>5490</v>
      </c>
      <c r="H60" s="50">
        <v>4730</v>
      </c>
      <c r="J60" s="50">
        <v>3560</v>
      </c>
      <c r="L60" s="50">
        <v>2750</v>
      </c>
      <c r="N60" s="50">
        <v>2300</v>
      </c>
      <c r="P60" s="50">
        <v>1760</v>
      </c>
      <c r="R60" s="51">
        <v>1440</v>
      </c>
      <c r="S60" s="51"/>
      <c r="T60" s="50">
        <v>1220</v>
      </c>
      <c r="V60" s="50">
        <v>1130</v>
      </c>
      <c r="X60" s="50">
        <f>+X10*0.04</f>
        <v>1080</v>
      </c>
      <c r="Z60" s="50">
        <v>1040</v>
      </c>
      <c r="AB60" s="50">
        <f>+AB10*0.04</f>
        <v>810</v>
      </c>
      <c r="AD60" s="50">
        <v>770</v>
      </c>
      <c r="AF60" s="50">
        <v>700</v>
      </c>
    </row>
    <row r="61" spans="1:32" ht="12.75">
      <c r="A61" s="50">
        <v>5</v>
      </c>
      <c r="B61" s="50">
        <v>8190</v>
      </c>
      <c r="D61" s="50">
        <v>6980</v>
      </c>
      <c r="F61" s="50">
        <v>5710</v>
      </c>
      <c r="H61" s="50">
        <v>4920</v>
      </c>
      <c r="J61" s="50">
        <v>3700</v>
      </c>
      <c r="L61" s="50">
        <v>2860</v>
      </c>
      <c r="N61" s="50">
        <v>2390</v>
      </c>
      <c r="P61" s="50">
        <v>1830</v>
      </c>
      <c r="R61" s="50">
        <v>1500</v>
      </c>
      <c r="T61" s="50">
        <v>1270</v>
      </c>
      <c r="V61" s="51">
        <v>1170</v>
      </c>
      <c r="W61" s="51"/>
      <c r="X61" s="50">
        <v>1130</v>
      </c>
      <c r="Z61" s="50">
        <v>1080</v>
      </c>
      <c r="AB61" s="50">
        <v>850</v>
      </c>
      <c r="AD61" s="50">
        <v>800</v>
      </c>
      <c r="AF61" s="50">
        <v>730</v>
      </c>
    </row>
    <row r="62" spans="1:32" ht="12.75">
      <c r="A62" s="50">
        <v>6</v>
      </c>
      <c r="B62" s="50">
        <v>8520</v>
      </c>
      <c r="D62" s="50">
        <v>7260</v>
      </c>
      <c r="F62" s="50">
        <v>5940</v>
      </c>
      <c r="H62" s="51">
        <v>5120</v>
      </c>
      <c r="I62" s="51"/>
      <c r="J62" s="50">
        <v>3850</v>
      </c>
      <c r="L62" s="50">
        <v>2970</v>
      </c>
      <c r="N62" s="50">
        <v>2490</v>
      </c>
      <c r="P62" s="50">
        <v>1900</v>
      </c>
      <c r="R62" s="50">
        <v>1560</v>
      </c>
      <c r="T62" s="50">
        <v>1320</v>
      </c>
      <c r="V62" s="50">
        <v>1220</v>
      </c>
      <c r="X62" s="50">
        <v>1170</v>
      </c>
      <c r="Z62" s="50">
        <f>+Z14*0.04</f>
        <v>1120</v>
      </c>
      <c r="AB62" s="50">
        <v>880</v>
      </c>
      <c r="AD62" s="50">
        <v>830</v>
      </c>
      <c r="AF62" s="50">
        <v>760</v>
      </c>
    </row>
    <row r="63" spans="1:32" ht="12.75">
      <c r="A63" s="50">
        <v>7</v>
      </c>
      <c r="B63" s="50">
        <v>8860</v>
      </c>
      <c r="D63" s="50">
        <v>7550</v>
      </c>
      <c r="F63" s="50">
        <v>6180</v>
      </c>
      <c r="H63" s="50">
        <v>5320</v>
      </c>
      <c r="J63" s="50">
        <v>4000</v>
      </c>
      <c r="L63" s="50">
        <v>3090</v>
      </c>
      <c r="N63" s="50">
        <v>2590</v>
      </c>
      <c r="P63" s="50">
        <v>1980</v>
      </c>
      <c r="R63" s="51">
        <v>1620</v>
      </c>
      <c r="S63" s="51"/>
      <c r="T63" s="50">
        <v>1370</v>
      </c>
      <c r="V63" s="50">
        <v>1270</v>
      </c>
      <c r="X63" s="50">
        <v>1220</v>
      </c>
      <c r="Z63" s="50">
        <v>1170</v>
      </c>
      <c r="AB63" s="50">
        <v>920</v>
      </c>
      <c r="AD63" s="50">
        <v>870</v>
      </c>
      <c r="AF63" s="50">
        <v>790</v>
      </c>
    </row>
    <row r="64" spans="1:32" ht="12.75">
      <c r="A64" s="50">
        <v>8</v>
      </c>
      <c r="B64" s="50">
        <v>9220</v>
      </c>
      <c r="D64" s="50">
        <v>7850</v>
      </c>
      <c r="F64" s="50">
        <v>6430</v>
      </c>
      <c r="H64" s="50">
        <v>5530</v>
      </c>
      <c r="J64" s="50">
        <v>4160</v>
      </c>
      <c r="L64" s="50">
        <v>3220</v>
      </c>
      <c r="N64" s="50">
        <v>2690</v>
      </c>
      <c r="P64" s="50">
        <v>2060</v>
      </c>
      <c r="R64" s="50">
        <v>1690</v>
      </c>
      <c r="T64" s="50">
        <v>1430</v>
      </c>
      <c r="V64" s="50">
        <v>1320</v>
      </c>
      <c r="X64" s="50">
        <v>1270</v>
      </c>
      <c r="Z64" s="50">
        <v>1220</v>
      </c>
      <c r="AB64" s="50">
        <v>950</v>
      </c>
      <c r="AD64" s="50">
        <v>900</v>
      </c>
      <c r="AF64" s="50">
        <v>820</v>
      </c>
    </row>
    <row r="65" spans="1:32" ht="12.75">
      <c r="A65" s="50">
        <v>9</v>
      </c>
      <c r="B65" s="50">
        <v>9590</v>
      </c>
      <c r="D65" s="50">
        <v>8160</v>
      </c>
      <c r="F65" s="50">
        <v>6680</v>
      </c>
      <c r="H65" s="50">
        <v>5750</v>
      </c>
      <c r="J65" s="50">
        <v>4330</v>
      </c>
      <c r="L65" s="50">
        <v>3340</v>
      </c>
      <c r="N65" s="50">
        <v>2800</v>
      </c>
      <c r="P65" s="50">
        <v>2140</v>
      </c>
      <c r="R65" s="50">
        <v>1760</v>
      </c>
      <c r="T65" s="50">
        <v>1480</v>
      </c>
      <c r="V65" s="50">
        <v>1370</v>
      </c>
      <c r="X65" s="50">
        <v>1320</v>
      </c>
      <c r="Z65" s="50">
        <v>1260</v>
      </c>
      <c r="AB65" s="50">
        <v>990</v>
      </c>
      <c r="AD65" s="50">
        <v>940</v>
      </c>
      <c r="AF65" s="50">
        <v>850</v>
      </c>
    </row>
    <row r="66" spans="1:32" ht="12.75">
      <c r="A66" s="50">
        <v>10</v>
      </c>
      <c r="B66" s="50">
        <v>9970</v>
      </c>
      <c r="D66" s="50">
        <v>8490</v>
      </c>
      <c r="F66" s="50">
        <v>6950</v>
      </c>
      <c r="H66" s="50">
        <v>5980</v>
      </c>
      <c r="J66" s="50">
        <v>4500</v>
      </c>
      <c r="L66" s="50">
        <v>3480</v>
      </c>
      <c r="N66" s="50">
        <v>2910</v>
      </c>
      <c r="P66" s="50">
        <v>2230</v>
      </c>
      <c r="R66" s="50">
        <v>1830</v>
      </c>
      <c r="T66" s="50">
        <v>1540</v>
      </c>
      <c r="V66" s="50">
        <v>1430</v>
      </c>
      <c r="X66" s="50">
        <v>1370</v>
      </c>
      <c r="Z66" s="51">
        <v>1320</v>
      </c>
      <c r="AA66" s="51"/>
      <c r="AB66" s="50">
        <v>1030</v>
      </c>
      <c r="AD66" s="50">
        <v>970</v>
      </c>
      <c r="AF66" s="50">
        <v>890</v>
      </c>
    </row>
    <row r="67" spans="1:32" ht="12.75">
      <c r="A67" s="50">
        <v>11</v>
      </c>
      <c r="B67" s="50">
        <v>10370</v>
      </c>
      <c r="D67" s="50">
        <v>8830</v>
      </c>
      <c r="F67" s="50">
        <v>7230</v>
      </c>
      <c r="H67" s="50">
        <v>6220</v>
      </c>
      <c r="J67" s="50">
        <v>4680</v>
      </c>
      <c r="L67" s="50">
        <v>3620</v>
      </c>
      <c r="N67" s="50">
        <v>3030</v>
      </c>
      <c r="P67" s="51">
        <v>2320</v>
      </c>
      <c r="Q67" s="51"/>
      <c r="R67" s="50">
        <v>1900</v>
      </c>
      <c r="T67" s="51">
        <v>1600</v>
      </c>
      <c r="U67" s="51"/>
      <c r="V67" s="50">
        <v>1490</v>
      </c>
      <c r="X67" s="50">
        <v>1430</v>
      </c>
      <c r="Z67" s="50">
        <v>1370</v>
      </c>
      <c r="AB67" s="50">
        <v>1070</v>
      </c>
      <c r="AD67" s="50">
        <v>1010</v>
      </c>
      <c r="AF67" s="50">
        <v>920</v>
      </c>
    </row>
    <row r="68" spans="1:32" ht="12.75">
      <c r="A68" s="50">
        <v>12</v>
      </c>
      <c r="B68" s="50">
        <v>10780</v>
      </c>
      <c r="D68" s="50">
        <v>9180</v>
      </c>
      <c r="F68" s="50">
        <v>7520</v>
      </c>
      <c r="H68" s="50">
        <v>6470</v>
      </c>
      <c r="J68" s="50">
        <v>4870</v>
      </c>
      <c r="L68" s="50">
        <v>3760</v>
      </c>
      <c r="N68" s="50">
        <v>3150</v>
      </c>
      <c r="P68" s="50">
        <v>2410</v>
      </c>
      <c r="R68" s="50">
        <v>1980</v>
      </c>
      <c r="T68" s="50">
        <v>1670</v>
      </c>
      <c r="V68" s="51">
        <v>1550</v>
      </c>
      <c r="W68" s="51"/>
      <c r="X68" s="50">
        <v>1480</v>
      </c>
      <c r="Z68" s="50">
        <v>1420</v>
      </c>
      <c r="AB68" s="50">
        <f>+AB26*0.04</f>
        <v>1110</v>
      </c>
      <c r="AD68" s="50">
        <v>1050</v>
      </c>
      <c r="AF68" s="50">
        <v>960</v>
      </c>
    </row>
    <row r="69" spans="1:32" ht="12.75">
      <c r="A69" s="50">
        <v>13</v>
      </c>
      <c r="B69" s="50">
        <v>11210</v>
      </c>
      <c r="D69" s="50">
        <v>9550</v>
      </c>
      <c r="F69" s="50">
        <v>7820</v>
      </c>
      <c r="H69" s="50">
        <v>6730</v>
      </c>
      <c r="J69" s="51">
        <v>5070</v>
      </c>
      <c r="K69" s="51"/>
      <c r="L69" s="50">
        <v>3910</v>
      </c>
      <c r="N69" s="50">
        <v>3270</v>
      </c>
      <c r="P69" s="50">
        <v>2500</v>
      </c>
      <c r="R69" s="50">
        <v>2060</v>
      </c>
      <c r="T69" s="50">
        <v>1740</v>
      </c>
      <c r="V69" s="50">
        <v>1610</v>
      </c>
      <c r="X69" s="50">
        <v>1540</v>
      </c>
      <c r="Z69" s="50">
        <v>1480</v>
      </c>
      <c r="AB69" s="50">
        <v>1160</v>
      </c>
      <c r="AD69" s="50">
        <v>1100</v>
      </c>
      <c r="AF69" s="50">
        <v>1000</v>
      </c>
    </row>
    <row r="70" spans="1:32" ht="12.75">
      <c r="A70" s="50">
        <v>14</v>
      </c>
      <c r="B70" s="50">
        <v>11660</v>
      </c>
      <c r="D70" s="50">
        <v>9930</v>
      </c>
      <c r="F70" s="50">
        <v>8130</v>
      </c>
      <c r="H70" s="50">
        <v>7000</v>
      </c>
      <c r="J70" s="50">
        <v>5270</v>
      </c>
      <c r="L70" s="50">
        <v>4070</v>
      </c>
      <c r="N70" s="50">
        <v>3400</v>
      </c>
      <c r="P70" s="50">
        <v>2600</v>
      </c>
      <c r="R70" s="50">
        <v>2140</v>
      </c>
      <c r="T70" s="51">
        <v>1810</v>
      </c>
      <c r="U70" s="51"/>
      <c r="V70" s="50">
        <v>1670</v>
      </c>
      <c r="X70" s="51">
        <v>1600</v>
      </c>
      <c r="Y70" s="51"/>
      <c r="Z70" s="50">
        <v>1540</v>
      </c>
      <c r="AB70" s="51">
        <v>1210</v>
      </c>
      <c r="AC70" s="51"/>
      <c r="AD70" s="50">
        <v>1140</v>
      </c>
      <c r="AF70" s="50">
        <v>1040</v>
      </c>
    </row>
    <row r="71" spans="1:32" ht="12.75">
      <c r="A71" s="50">
        <v>15</v>
      </c>
      <c r="B71" s="50">
        <v>12130</v>
      </c>
      <c r="D71" s="50">
        <v>10330</v>
      </c>
      <c r="F71" s="50">
        <v>8460</v>
      </c>
      <c r="H71" s="50">
        <v>7280</v>
      </c>
      <c r="J71" s="50">
        <v>5480</v>
      </c>
      <c r="L71" s="50">
        <v>4230</v>
      </c>
      <c r="N71" s="50">
        <v>3540</v>
      </c>
      <c r="P71" s="50">
        <v>2710</v>
      </c>
      <c r="R71" s="50">
        <v>2220</v>
      </c>
      <c r="T71" s="50">
        <v>1880</v>
      </c>
      <c r="V71" s="50">
        <v>1740</v>
      </c>
      <c r="X71" s="50">
        <v>1670</v>
      </c>
      <c r="Z71" s="50">
        <v>1600</v>
      </c>
      <c r="AB71" s="50">
        <v>1250</v>
      </c>
      <c r="AD71" s="50">
        <v>1180</v>
      </c>
      <c r="AF71" s="50">
        <v>1080</v>
      </c>
    </row>
    <row r="74" spans="1:32" ht="12.75">
      <c r="A74" s="50">
        <v>1</v>
      </c>
      <c r="B74" s="50">
        <f aca="true" t="shared" si="0" ref="B74:B88">+B41-B57</f>
        <v>0</v>
      </c>
      <c r="D74" s="50">
        <f aca="true" t="shared" si="1" ref="D74:D88">+D41-D57</f>
        <v>0</v>
      </c>
      <c r="F74" s="50">
        <f aca="true" t="shared" si="2" ref="F74:F88">+F41-F57</f>
        <v>0</v>
      </c>
      <c r="H74" s="50">
        <f aca="true" t="shared" si="3" ref="H74:H88">+H41-H57</f>
        <v>0</v>
      </c>
      <c r="J74" s="50">
        <f aca="true" t="shared" si="4" ref="J74:J88">+J41-J57</f>
        <v>0</v>
      </c>
      <c r="L74" s="50">
        <f aca="true" t="shared" si="5" ref="L74:L88">+L41-L57</f>
        <v>0</v>
      </c>
      <c r="N74" s="50">
        <f aca="true" t="shared" si="6" ref="N74:N88">+N41-N57</f>
        <v>0</v>
      </c>
      <c r="P74" s="50">
        <f aca="true" t="shared" si="7" ref="P74:P88">+P41-P57</f>
        <v>0</v>
      </c>
      <c r="R74" s="50">
        <f aca="true" t="shared" si="8" ref="R74:R88">+R41-R57</f>
        <v>0</v>
      </c>
      <c r="T74" s="50">
        <f aca="true" t="shared" si="9" ref="T74:T88">+T41-T57</f>
        <v>0</v>
      </c>
      <c r="V74" s="50">
        <f aca="true" t="shared" si="10" ref="V74:V88">+V41-V57</f>
        <v>0</v>
      </c>
      <c r="X74" s="50">
        <f aca="true" t="shared" si="11" ref="X74:X88">+X41-X57</f>
        <v>0</v>
      </c>
      <c r="Z74" s="50">
        <f aca="true" t="shared" si="12" ref="Z74:Z88">+Z41-Z57</f>
        <v>0</v>
      </c>
      <c r="AB74" s="50">
        <f aca="true" t="shared" si="13" ref="AB74:AB88">+AB41-AB57</f>
        <v>0</v>
      </c>
      <c r="AD74" s="50">
        <f aca="true" t="shared" si="14" ref="AD74:AD88">+AD41-AD57</f>
        <v>0</v>
      </c>
      <c r="AF74" s="50">
        <f aca="true" t="shared" si="15" ref="AF74:AF88">+AF41-AF57</f>
        <v>0</v>
      </c>
    </row>
    <row r="75" spans="1:32" ht="12.75">
      <c r="A75" s="50">
        <v>2</v>
      </c>
      <c r="B75" s="50">
        <f t="shared" si="0"/>
        <v>0</v>
      </c>
      <c r="D75" s="50">
        <f t="shared" si="1"/>
        <v>0</v>
      </c>
      <c r="F75" s="50">
        <f t="shared" si="2"/>
        <v>0</v>
      </c>
      <c r="H75" s="50">
        <f t="shared" si="3"/>
        <v>0</v>
      </c>
      <c r="J75" s="50">
        <f t="shared" si="4"/>
        <v>0</v>
      </c>
      <c r="L75" s="50">
        <f t="shared" si="5"/>
        <v>0</v>
      </c>
      <c r="N75" s="50">
        <f t="shared" si="6"/>
        <v>0</v>
      </c>
      <c r="P75" s="50">
        <f t="shared" si="7"/>
        <v>0</v>
      </c>
      <c r="R75" s="50">
        <f t="shared" si="8"/>
        <v>0</v>
      </c>
      <c r="T75" s="50">
        <f t="shared" si="9"/>
        <v>0</v>
      </c>
      <c r="V75" s="50">
        <f t="shared" si="10"/>
        <v>0</v>
      </c>
      <c r="X75" s="50">
        <f t="shared" si="11"/>
        <v>0</v>
      </c>
      <c r="Z75" s="50">
        <f t="shared" si="12"/>
        <v>0</v>
      </c>
      <c r="AB75" s="50">
        <f t="shared" si="13"/>
        <v>0</v>
      </c>
      <c r="AD75" s="50">
        <f t="shared" si="14"/>
        <v>0</v>
      </c>
      <c r="AF75" s="50">
        <f t="shared" si="15"/>
        <v>0</v>
      </c>
    </row>
    <row r="76" spans="1:32" ht="12.75">
      <c r="A76" s="50">
        <v>3</v>
      </c>
      <c r="B76" s="50">
        <f t="shared" si="0"/>
        <v>0</v>
      </c>
      <c r="D76" s="50">
        <f t="shared" si="1"/>
        <v>0</v>
      </c>
      <c r="F76" s="50">
        <f t="shared" si="2"/>
        <v>0</v>
      </c>
      <c r="H76" s="50">
        <f t="shared" si="3"/>
        <v>0</v>
      </c>
      <c r="J76" s="50">
        <f t="shared" si="4"/>
        <v>0</v>
      </c>
      <c r="L76" s="50">
        <f t="shared" si="5"/>
        <v>0</v>
      </c>
      <c r="N76" s="50">
        <f t="shared" si="6"/>
        <v>0</v>
      </c>
      <c r="P76" s="50">
        <f t="shared" si="7"/>
        <v>0</v>
      </c>
      <c r="R76" s="50">
        <f t="shared" si="8"/>
        <v>0</v>
      </c>
      <c r="T76" s="50">
        <f t="shared" si="9"/>
        <v>0</v>
      </c>
      <c r="V76" s="50">
        <f t="shared" si="10"/>
        <v>0</v>
      </c>
      <c r="X76" s="50">
        <f t="shared" si="11"/>
        <v>0</v>
      </c>
      <c r="Z76" s="50">
        <f t="shared" si="12"/>
        <v>0</v>
      </c>
      <c r="AB76" s="50">
        <f t="shared" si="13"/>
        <v>0</v>
      </c>
      <c r="AD76" s="50">
        <f t="shared" si="14"/>
        <v>0</v>
      </c>
      <c r="AF76" s="50">
        <f t="shared" si="15"/>
        <v>0</v>
      </c>
    </row>
    <row r="77" spans="1:32" ht="12.75">
      <c r="A77" s="50">
        <v>4</v>
      </c>
      <c r="B77" s="50">
        <f t="shared" si="0"/>
        <v>0</v>
      </c>
      <c r="D77" s="50">
        <f t="shared" si="1"/>
        <v>0</v>
      </c>
      <c r="F77" s="50">
        <f t="shared" si="2"/>
        <v>0</v>
      </c>
      <c r="H77" s="50">
        <f t="shared" si="3"/>
        <v>0</v>
      </c>
      <c r="J77" s="50">
        <f t="shared" si="4"/>
        <v>0</v>
      </c>
      <c r="L77" s="50">
        <f t="shared" si="5"/>
        <v>0</v>
      </c>
      <c r="N77" s="50">
        <f t="shared" si="6"/>
        <v>0</v>
      </c>
      <c r="P77" s="50">
        <f t="shared" si="7"/>
        <v>0</v>
      </c>
      <c r="R77" s="50">
        <f t="shared" si="8"/>
        <v>0</v>
      </c>
      <c r="T77" s="50">
        <f t="shared" si="9"/>
        <v>0</v>
      </c>
      <c r="V77" s="50">
        <f t="shared" si="10"/>
        <v>0</v>
      </c>
      <c r="X77" s="50">
        <f t="shared" si="11"/>
        <v>0</v>
      </c>
      <c r="Z77" s="50">
        <f t="shared" si="12"/>
        <v>0</v>
      </c>
      <c r="AB77" s="50">
        <f t="shared" si="13"/>
        <v>0</v>
      </c>
      <c r="AD77" s="50">
        <f t="shared" si="14"/>
        <v>0</v>
      </c>
      <c r="AF77" s="50">
        <f t="shared" si="15"/>
        <v>0</v>
      </c>
    </row>
    <row r="78" spans="1:32" ht="12.75">
      <c r="A78" s="50">
        <v>5</v>
      </c>
      <c r="B78" s="50">
        <f t="shared" si="0"/>
        <v>0</v>
      </c>
      <c r="D78" s="50">
        <f t="shared" si="1"/>
        <v>0</v>
      </c>
      <c r="F78" s="50">
        <f t="shared" si="2"/>
        <v>0</v>
      </c>
      <c r="H78" s="50">
        <f t="shared" si="3"/>
        <v>0</v>
      </c>
      <c r="J78" s="50">
        <f t="shared" si="4"/>
        <v>0</v>
      </c>
      <c r="L78" s="50">
        <f t="shared" si="5"/>
        <v>0</v>
      </c>
      <c r="N78" s="50">
        <f t="shared" si="6"/>
        <v>0</v>
      </c>
      <c r="P78" s="50">
        <f t="shared" si="7"/>
        <v>0</v>
      </c>
      <c r="R78" s="50">
        <f t="shared" si="8"/>
        <v>0</v>
      </c>
      <c r="T78" s="50">
        <f t="shared" si="9"/>
        <v>0</v>
      </c>
      <c r="V78" s="50">
        <f t="shared" si="10"/>
        <v>0</v>
      </c>
      <c r="X78" s="50">
        <f t="shared" si="11"/>
        <v>0</v>
      </c>
      <c r="Z78" s="50">
        <f t="shared" si="12"/>
        <v>0</v>
      </c>
      <c r="AB78" s="50">
        <f t="shared" si="13"/>
        <v>0</v>
      </c>
      <c r="AD78" s="50">
        <f t="shared" si="14"/>
        <v>0</v>
      </c>
      <c r="AF78" s="50">
        <f t="shared" si="15"/>
        <v>0</v>
      </c>
    </row>
    <row r="79" spans="1:32" ht="12.75">
      <c r="A79" s="50">
        <v>6</v>
      </c>
      <c r="B79" s="50">
        <f t="shared" si="0"/>
        <v>0</v>
      </c>
      <c r="D79" s="50">
        <f t="shared" si="1"/>
        <v>0</v>
      </c>
      <c r="F79" s="50">
        <f t="shared" si="2"/>
        <v>0</v>
      </c>
      <c r="H79" s="50">
        <f t="shared" si="3"/>
        <v>0</v>
      </c>
      <c r="J79" s="50">
        <f t="shared" si="4"/>
        <v>0</v>
      </c>
      <c r="L79" s="50">
        <f t="shared" si="5"/>
        <v>0</v>
      </c>
      <c r="N79" s="50">
        <f t="shared" si="6"/>
        <v>0</v>
      </c>
      <c r="P79" s="50">
        <f t="shared" si="7"/>
        <v>0</v>
      </c>
      <c r="R79" s="50">
        <f t="shared" si="8"/>
        <v>0</v>
      </c>
      <c r="T79" s="50">
        <f t="shared" si="9"/>
        <v>0</v>
      </c>
      <c r="V79" s="50">
        <f t="shared" si="10"/>
        <v>0</v>
      </c>
      <c r="X79" s="50">
        <f t="shared" si="11"/>
        <v>0</v>
      </c>
      <c r="Z79" s="50">
        <f t="shared" si="12"/>
        <v>0</v>
      </c>
      <c r="AB79" s="50">
        <f t="shared" si="13"/>
        <v>0</v>
      </c>
      <c r="AD79" s="50">
        <f t="shared" si="14"/>
        <v>0</v>
      </c>
      <c r="AF79" s="50">
        <f t="shared" si="15"/>
        <v>0</v>
      </c>
    </row>
    <row r="80" spans="1:32" ht="12.75">
      <c r="A80" s="50">
        <v>7</v>
      </c>
      <c r="B80" s="50">
        <f t="shared" si="0"/>
        <v>0</v>
      </c>
      <c r="D80" s="50">
        <f t="shared" si="1"/>
        <v>0</v>
      </c>
      <c r="F80" s="50">
        <f t="shared" si="2"/>
        <v>0</v>
      </c>
      <c r="H80" s="50">
        <f t="shared" si="3"/>
        <v>0</v>
      </c>
      <c r="J80" s="50">
        <f t="shared" si="4"/>
        <v>0</v>
      </c>
      <c r="L80" s="50">
        <f t="shared" si="5"/>
        <v>0</v>
      </c>
      <c r="N80" s="50">
        <f t="shared" si="6"/>
        <v>0</v>
      </c>
      <c r="P80" s="50">
        <f t="shared" si="7"/>
        <v>0</v>
      </c>
      <c r="R80" s="50">
        <f t="shared" si="8"/>
        <v>0</v>
      </c>
      <c r="T80" s="50">
        <f t="shared" si="9"/>
        <v>0</v>
      </c>
      <c r="V80" s="50">
        <f t="shared" si="10"/>
        <v>0</v>
      </c>
      <c r="X80" s="50">
        <f t="shared" si="11"/>
        <v>0</v>
      </c>
      <c r="Z80" s="50">
        <f t="shared" si="12"/>
        <v>0</v>
      </c>
      <c r="AB80" s="50">
        <f t="shared" si="13"/>
        <v>0</v>
      </c>
      <c r="AD80" s="50">
        <f t="shared" si="14"/>
        <v>0</v>
      </c>
      <c r="AF80" s="50">
        <f t="shared" si="15"/>
        <v>0</v>
      </c>
    </row>
    <row r="81" spans="1:32" ht="12.75">
      <c r="A81" s="50">
        <v>8</v>
      </c>
      <c r="B81" s="50">
        <f t="shared" si="0"/>
        <v>0</v>
      </c>
      <c r="D81" s="50">
        <f t="shared" si="1"/>
        <v>0</v>
      </c>
      <c r="F81" s="50">
        <f t="shared" si="2"/>
        <v>0</v>
      </c>
      <c r="H81" s="50">
        <f t="shared" si="3"/>
        <v>0</v>
      </c>
      <c r="J81" s="50">
        <f t="shared" si="4"/>
        <v>0</v>
      </c>
      <c r="L81" s="50">
        <f t="shared" si="5"/>
        <v>0</v>
      </c>
      <c r="N81" s="50">
        <f t="shared" si="6"/>
        <v>0</v>
      </c>
      <c r="P81" s="50">
        <f t="shared" si="7"/>
        <v>0</v>
      </c>
      <c r="R81" s="50">
        <f t="shared" si="8"/>
        <v>0</v>
      </c>
      <c r="T81" s="50">
        <f t="shared" si="9"/>
        <v>0</v>
      </c>
      <c r="V81" s="50">
        <f t="shared" si="10"/>
        <v>0</v>
      </c>
      <c r="X81" s="50">
        <f t="shared" si="11"/>
        <v>0</v>
      </c>
      <c r="Z81" s="50">
        <f t="shared" si="12"/>
        <v>0</v>
      </c>
      <c r="AB81" s="50">
        <f t="shared" si="13"/>
        <v>0</v>
      </c>
      <c r="AD81" s="50">
        <f t="shared" si="14"/>
        <v>0</v>
      </c>
      <c r="AF81" s="50">
        <f t="shared" si="15"/>
        <v>0</v>
      </c>
    </row>
    <row r="82" spans="1:32" ht="12.75">
      <c r="A82" s="50">
        <v>9</v>
      </c>
      <c r="B82" s="50">
        <f t="shared" si="0"/>
        <v>0</v>
      </c>
      <c r="D82" s="50">
        <f t="shared" si="1"/>
        <v>0</v>
      </c>
      <c r="F82" s="50">
        <f t="shared" si="2"/>
        <v>0</v>
      </c>
      <c r="H82" s="50">
        <f t="shared" si="3"/>
        <v>0</v>
      </c>
      <c r="J82" s="50">
        <f t="shared" si="4"/>
        <v>0</v>
      </c>
      <c r="L82" s="50">
        <f t="shared" si="5"/>
        <v>0</v>
      </c>
      <c r="N82" s="50">
        <f t="shared" si="6"/>
        <v>0</v>
      </c>
      <c r="P82" s="50">
        <f t="shared" si="7"/>
        <v>0</v>
      </c>
      <c r="R82" s="50">
        <f t="shared" si="8"/>
        <v>0</v>
      </c>
      <c r="T82" s="50">
        <f t="shared" si="9"/>
        <v>0</v>
      </c>
      <c r="V82" s="50">
        <f t="shared" si="10"/>
        <v>0</v>
      </c>
      <c r="X82" s="50">
        <f t="shared" si="11"/>
        <v>0</v>
      </c>
      <c r="Z82" s="50">
        <f t="shared" si="12"/>
        <v>0</v>
      </c>
      <c r="AB82" s="50">
        <f t="shared" si="13"/>
        <v>0</v>
      </c>
      <c r="AD82" s="50">
        <f t="shared" si="14"/>
        <v>0</v>
      </c>
      <c r="AF82" s="50">
        <f t="shared" si="15"/>
        <v>0</v>
      </c>
    </row>
    <row r="83" spans="1:32" ht="12.75">
      <c r="A83" s="50">
        <v>10</v>
      </c>
      <c r="B83" s="50">
        <f t="shared" si="0"/>
        <v>0</v>
      </c>
      <c r="D83" s="50">
        <f t="shared" si="1"/>
        <v>0</v>
      </c>
      <c r="F83" s="50">
        <f t="shared" si="2"/>
        <v>0</v>
      </c>
      <c r="H83" s="50">
        <f t="shared" si="3"/>
        <v>0</v>
      </c>
      <c r="J83" s="50">
        <f t="shared" si="4"/>
        <v>0</v>
      </c>
      <c r="L83" s="50">
        <f t="shared" si="5"/>
        <v>0</v>
      </c>
      <c r="N83" s="50">
        <f t="shared" si="6"/>
        <v>0</v>
      </c>
      <c r="P83" s="50">
        <f t="shared" si="7"/>
        <v>0</v>
      </c>
      <c r="R83" s="50">
        <f t="shared" si="8"/>
        <v>0</v>
      </c>
      <c r="T83" s="50">
        <f t="shared" si="9"/>
        <v>0</v>
      </c>
      <c r="V83" s="50">
        <f t="shared" si="10"/>
        <v>0</v>
      </c>
      <c r="X83" s="50">
        <f t="shared" si="11"/>
        <v>0</v>
      </c>
      <c r="Z83" s="50">
        <f t="shared" si="12"/>
        <v>0</v>
      </c>
      <c r="AB83" s="50">
        <f t="shared" si="13"/>
        <v>0</v>
      </c>
      <c r="AD83" s="50">
        <f t="shared" si="14"/>
        <v>0</v>
      </c>
      <c r="AF83" s="50">
        <f t="shared" si="15"/>
        <v>0</v>
      </c>
    </row>
    <row r="84" spans="1:32" ht="12.75">
      <c r="A84" s="50">
        <v>11</v>
      </c>
      <c r="B84" s="50">
        <f t="shared" si="0"/>
        <v>0</v>
      </c>
      <c r="D84" s="50">
        <f t="shared" si="1"/>
        <v>0</v>
      </c>
      <c r="F84" s="50">
        <f t="shared" si="2"/>
        <v>0</v>
      </c>
      <c r="H84" s="50">
        <f t="shared" si="3"/>
        <v>0</v>
      </c>
      <c r="J84" s="50">
        <f t="shared" si="4"/>
        <v>0</v>
      </c>
      <c r="L84" s="50">
        <f t="shared" si="5"/>
        <v>0</v>
      </c>
      <c r="N84" s="50">
        <f t="shared" si="6"/>
        <v>0</v>
      </c>
      <c r="P84" s="50">
        <f t="shared" si="7"/>
        <v>0</v>
      </c>
      <c r="R84" s="50">
        <f t="shared" si="8"/>
        <v>0</v>
      </c>
      <c r="T84" s="50">
        <f t="shared" si="9"/>
        <v>0</v>
      </c>
      <c r="V84" s="50">
        <f t="shared" si="10"/>
        <v>0</v>
      </c>
      <c r="X84" s="50">
        <f t="shared" si="11"/>
        <v>0</v>
      </c>
      <c r="Z84" s="50">
        <f t="shared" si="12"/>
        <v>0</v>
      </c>
      <c r="AB84" s="50">
        <f t="shared" si="13"/>
        <v>0</v>
      </c>
      <c r="AD84" s="50">
        <f t="shared" si="14"/>
        <v>0</v>
      </c>
      <c r="AF84" s="50">
        <f t="shared" si="15"/>
        <v>0</v>
      </c>
    </row>
    <row r="85" spans="1:32" ht="12.75">
      <c r="A85" s="50">
        <v>12</v>
      </c>
      <c r="B85" s="50">
        <f t="shared" si="0"/>
        <v>0</v>
      </c>
      <c r="D85" s="50">
        <f t="shared" si="1"/>
        <v>0</v>
      </c>
      <c r="F85" s="50">
        <f t="shared" si="2"/>
        <v>0</v>
      </c>
      <c r="H85" s="50">
        <f t="shared" si="3"/>
        <v>0</v>
      </c>
      <c r="J85" s="50">
        <f t="shared" si="4"/>
        <v>0</v>
      </c>
      <c r="L85" s="50">
        <f t="shared" si="5"/>
        <v>0</v>
      </c>
      <c r="N85" s="50">
        <f t="shared" si="6"/>
        <v>0</v>
      </c>
      <c r="P85" s="50">
        <f t="shared" si="7"/>
        <v>0</v>
      </c>
      <c r="R85" s="50">
        <f t="shared" si="8"/>
        <v>0</v>
      </c>
      <c r="T85" s="50">
        <f t="shared" si="9"/>
        <v>0</v>
      </c>
      <c r="V85" s="50">
        <f t="shared" si="10"/>
        <v>0</v>
      </c>
      <c r="X85" s="50">
        <f t="shared" si="11"/>
        <v>0</v>
      </c>
      <c r="Z85" s="50">
        <f t="shared" si="12"/>
        <v>0</v>
      </c>
      <c r="AB85" s="50">
        <f t="shared" si="13"/>
        <v>0</v>
      </c>
      <c r="AD85" s="50">
        <f t="shared" si="14"/>
        <v>0</v>
      </c>
      <c r="AF85" s="50">
        <f t="shared" si="15"/>
        <v>0</v>
      </c>
    </row>
    <row r="86" spans="1:32" ht="12.75">
      <c r="A86" s="50">
        <v>13</v>
      </c>
      <c r="B86" s="50">
        <f t="shared" si="0"/>
        <v>0</v>
      </c>
      <c r="D86" s="50">
        <f t="shared" si="1"/>
        <v>0</v>
      </c>
      <c r="F86" s="50">
        <f t="shared" si="2"/>
        <v>0</v>
      </c>
      <c r="H86" s="50">
        <f t="shared" si="3"/>
        <v>0</v>
      </c>
      <c r="J86" s="50">
        <f t="shared" si="4"/>
        <v>0</v>
      </c>
      <c r="L86" s="50">
        <f t="shared" si="5"/>
        <v>0</v>
      </c>
      <c r="N86" s="50">
        <f t="shared" si="6"/>
        <v>0</v>
      </c>
      <c r="P86" s="50">
        <f t="shared" si="7"/>
        <v>0</v>
      </c>
      <c r="R86" s="50">
        <f t="shared" si="8"/>
        <v>0</v>
      </c>
      <c r="T86" s="50">
        <f t="shared" si="9"/>
        <v>0</v>
      </c>
      <c r="V86" s="50">
        <f t="shared" si="10"/>
        <v>0</v>
      </c>
      <c r="X86" s="50">
        <f t="shared" si="11"/>
        <v>0</v>
      </c>
      <c r="Z86" s="50">
        <f t="shared" si="12"/>
        <v>0</v>
      </c>
      <c r="AB86" s="50">
        <f t="shared" si="13"/>
        <v>0</v>
      </c>
      <c r="AD86" s="50">
        <f t="shared" si="14"/>
        <v>0</v>
      </c>
      <c r="AF86" s="50">
        <f t="shared" si="15"/>
        <v>0</v>
      </c>
    </row>
    <row r="87" spans="1:32" ht="12.75">
      <c r="A87" s="50">
        <v>14</v>
      </c>
      <c r="B87" s="50">
        <f t="shared" si="0"/>
        <v>0</v>
      </c>
      <c r="D87" s="50">
        <f t="shared" si="1"/>
        <v>0</v>
      </c>
      <c r="F87" s="50">
        <f t="shared" si="2"/>
        <v>0</v>
      </c>
      <c r="H87" s="50">
        <f t="shared" si="3"/>
        <v>0</v>
      </c>
      <c r="J87" s="50">
        <f t="shared" si="4"/>
        <v>0</v>
      </c>
      <c r="L87" s="50">
        <f t="shared" si="5"/>
        <v>0</v>
      </c>
      <c r="N87" s="50">
        <f t="shared" si="6"/>
        <v>0</v>
      </c>
      <c r="P87" s="50">
        <f t="shared" si="7"/>
        <v>0</v>
      </c>
      <c r="R87" s="50">
        <f t="shared" si="8"/>
        <v>0</v>
      </c>
      <c r="T87" s="50">
        <f t="shared" si="9"/>
        <v>0</v>
      </c>
      <c r="V87" s="50">
        <f t="shared" si="10"/>
        <v>0</v>
      </c>
      <c r="X87" s="50">
        <f t="shared" si="11"/>
        <v>0</v>
      </c>
      <c r="Z87" s="50">
        <f t="shared" si="12"/>
        <v>0</v>
      </c>
      <c r="AB87" s="50">
        <f t="shared" si="13"/>
        <v>0</v>
      </c>
      <c r="AD87" s="50">
        <f t="shared" si="14"/>
        <v>0</v>
      </c>
      <c r="AF87" s="50">
        <f t="shared" si="15"/>
        <v>0</v>
      </c>
    </row>
    <row r="88" spans="1:32" ht="12.75">
      <c r="A88" s="50">
        <v>15</v>
      </c>
      <c r="B88" s="50">
        <f t="shared" si="0"/>
        <v>0</v>
      </c>
      <c r="D88" s="50">
        <f t="shared" si="1"/>
        <v>0</v>
      </c>
      <c r="F88" s="50">
        <f t="shared" si="2"/>
        <v>0</v>
      </c>
      <c r="H88" s="50">
        <f t="shared" si="3"/>
        <v>0</v>
      </c>
      <c r="J88" s="50">
        <f t="shared" si="4"/>
        <v>0</v>
      </c>
      <c r="L88" s="50">
        <f t="shared" si="5"/>
        <v>0</v>
      </c>
      <c r="N88" s="50">
        <f t="shared" si="6"/>
        <v>0</v>
      </c>
      <c r="P88" s="50">
        <f t="shared" si="7"/>
        <v>0</v>
      </c>
      <c r="R88" s="50">
        <f t="shared" si="8"/>
        <v>0</v>
      </c>
      <c r="T88" s="50">
        <f t="shared" si="9"/>
        <v>0</v>
      </c>
      <c r="V88" s="50">
        <f t="shared" si="10"/>
        <v>0</v>
      </c>
      <c r="X88" s="50">
        <f t="shared" si="11"/>
        <v>0</v>
      </c>
      <c r="Z88" s="50">
        <f t="shared" si="12"/>
        <v>0</v>
      </c>
      <c r="AB88" s="50">
        <f t="shared" si="13"/>
        <v>0</v>
      </c>
      <c r="AD88" s="50">
        <f t="shared" si="14"/>
        <v>0</v>
      </c>
      <c r="AF88" s="50">
        <f t="shared" si="15"/>
        <v>0</v>
      </c>
    </row>
  </sheetData>
  <sheetProtection/>
  <mergeCells count="32"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X2:Y2"/>
    <mergeCell ref="Z3:AA3"/>
    <mergeCell ref="AB3:AC3"/>
    <mergeCell ref="AD3:AE3"/>
    <mergeCell ref="AF3:AG3"/>
    <mergeCell ref="B2:C2"/>
    <mergeCell ref="D2:E2"/>
    <mergeCell ref="F2:G2"/>
    <mergeCell ref="H2:I2"/>
    <mergeCell ref="J2:K2"/>
    <mergeCell ref="L2:M2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" right="0" top="0.5" bottom="0.5" header="0.3" footer="0.3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2016-06-20T10:48:42Z</cp:lastPrinted>
  <dcterms:created xsi:type="dcterms:W3CDTF">2010-12-24T15:34:09Z</dcterms:created>
  <dcterms:modified xsi:type="dcterms:W3CDTF">2021-03-04T04:50:04Z</dcterms:modified>
  <cp:category/>
  <cp:version/>
  <cp:contentType/>
  <cp:contentStatus/>
</cp:coreProperties>
</file>